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advantus-files\shared\Office Administrator\Aspen K\Monthly Report to KC\"/>
    </mc:Choice>
  </mc:AlternateContent>
  <xr:revisionPtr revIDLastSave="0" documentId="13_ncr:1_{D4D4B66D-5E15-4968-B65D-8B01776EE839}" xr6:coauthVersionLast="47" xr6:coauthVersionMax="47" xr10:uidLastSave="{00000000-0000-0000-0000-000000000000}"/>
  <bookViews>
    <workbookView xWindow="-120" yWindow="-120" windowWidth="29040" windowHeight="15840" xr2:uid="{00000000-000D-0000-FFFF-FFFF00000000}"/>
  </bookViews>
  <sheets>
    <sheet name="2022" sheetId="3" r:id="rId1"/>
    <sheet name="2021" sheetId="2" r:id="rId2"/>
    <sheet name="2020"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3" i="3" l="1"/>
  <c r="S6" i="3"/>
  <c r="I6" i="3"/>
  <c r="X6" i="3"/>
  <c r="N6" i="3"/>
  <c r="Q15" i="2"/>
  <c r="R15" i="2"/>
  <c r="S15" i="2"/>
  <c r="S14" i="2"/>
  <c r="M15" i="2"/>
  <c r="L15" i="2"/>
  <c r="H15" i="2"/>
  <c r="G15" i="2"/>
  <c r="C15" i="2"/>
  <c r="B15" i="2"/>
  <c r="D15" i="2"/>
  <c r="I15" i="2"/>
  <c r="N15" i="2"/>
  <c r="N14" i="2"/>
  <c r="D14" i="2"/>
  <c r="I14" i="2"/>
  <c r="X14" i="2"/>
  <c r="X13" i="2"/>
  <c r="X12" i="2"/>
  <c r="X11" i="2"/>
  <c r="X10" i="2"/>
  <c r="X9" i="2"/>
  <c r="X8" i="2"/>
  <c r="X7" i="2"/>
  <c r="X6" i="2"/>
  <c r="X5" i="2"/>
  <c r="X4" i="2"/>
  <c r="X3" i="2"/>
  <c r="X12" i="3"/>
  <c r="X11" i="3"/>
  <c r="X10" i="3"/>
  <c r="X9" i="3"/>
  <c r="X8" i="3"/>
  <c r="X7" i="3"/>
  <c r="X5" i="3"/>
  <c r="X4" i="3"/>
  <c r="X3" i="3"/>
  <c r="S13" i="3"/>
  <c r="N13" i="3"/>
  <c r="I13" i="3"/>
  <c r="D13" i="3"/>
  <c r="S12" i="3"/>
  <c r="N12" i="3"/>
  <c r="I12" i="3"/>
  <c r="D12" i="3"/>
  <c r="S11" i="3"/>
  <c r="N11" i="3"/>
  <c r="I11" i="3"/>
  <c r="D11" i="3"/>
  <c r="S10" i="3"/>
  <c r="N10" i="3"/>
  <c r="I10" i="3"/>
  <c r="D10" i="3"/>
  <c r="S9" i="3"/>
  <c r="N9" i="3"/>
  <c r="I9" i="3"/>
  <c r="D9" i="3"/>
  <c r="S8" i="3"/>
  <c r="N8" i="3"/>
  <c r="I8" i="3"/>
  <c r="D8" i="3"/>
  <c r="S7" i="3"/>
  <c r="N7" i="3"/>
  <c r="I7" i="3"/>
  <c r="D7" i="3"/>
  <c r="D6" i="3"/>
  <c r="S5" i="3"/>
  <c r="N5" i="3"/>
  <c r="I5" i="3"/>
  <c r="D5" i="3"/>
  <c r="S4" i="3"/>
  <c r="N4" i="3"/>
  <c r="I4" i="3"/>
  <c r="D4" i="3"/>
  <c r="S3" i="3"/>
  <c r="N3" i="3"/>
  <c r="I3" i="3"/>
  <c r="D3" i="3"/>
  <c r="I13" i="2"/>
  <c r="S13" i="2"/>
  <c r="N13" i="2"/>
  <c r="D13" i="2"/>
  <c r="N12" i="2" l="1"/>
  <c r="S12" i="2" l="1"/>
  <c r="I12" i="2"/>
  <c r="D12" i="2"/>
  <c r="I11" i="2" l="1"/>
  <c r="S11" i="2"/>
  <c r="N11" i="2"/>
  <c r="D11" i="2"/>
  <c r="S10" i="2" l="1"/>
  <c r="I10" i="2"/>
  <c r="N10" i="2"/>
  <c r="D10" i="2"/>
  <c r="S9" i="2" l="1"/>
  <c r="I9" i="2"/>
  <c r="N9" i="2"/>
  <c r="D9" i="2"/>
  <c r="S8" i="2" l="1"/>
  <c r="I8" i="2"/>
  <c r="N8" i="2"/>
  <c r="D8" i="2"/>
  <c r="S7" i="2" l="1"/>
  <c r="I7" i="2"/>
  <c r="N7" i="2"/>
  <c r="D7" i="2"/>
  <c r="S6" i="2" l="1"/>
  <c r="I6" i="2"/>
  <c r="N6" i="2"/>
  <c r="D6" i="2"/>
  <c r="S5" i="2" l="1"/>
  <c r="I5" i="2"/>
  <c r="N5" i="2"/>
  <c r="D5" i="2"/>
  <c r="S4" i="2" l="1"/>
  <c r="I4" i="2"/>
  <c r="N4" i="2"/>
  <c r="D4" i="2"/>
  <c r="S3" i="2" l="1"/>
  <c r="N3" i="2"/>
  <c r="I3" i="2"/>
  <c r="D3" i="2"/>
  <c r="R15" i="1" l="1"/>
  <c r="Q15" i="1"/>
  <c r="M15" i="1"/>
  <c r="L15" i="1"/>
  <c r="H15" i="1"/>
  <c r="G15" i="1"/>
  <c r="C15" i="1"/>
  <c r="B15" i="1"/>
  <c r="S4" i="1" l="1"/>
  <c r="S5" i="1"/>
  <c r="S6" i="1"/>
  <c r="S7" i="1"/>
  <c r="S8" i="1"/>
  <c r="S9" i="1"/>
  <c r="S10" i="1"/>
  <c r="S11" i="1"/>
  <c r="S12" i="1"/>
  <c r="S13" i="1"/>
  <c r="S14" i="1"/>
  <c r="S3" i="1"/>
  <c r="N4" i="1"/>
  <c r="N5" i="1"/>
  <c r="N6" i="1"/>
  <c r="N7" i="1"/>
  <c r="N8" i="1"/>
  <c r="N9" i="1"/>
  <c r="N10" i="1"/>
  <c r="N11" i="1"/>
  <c r="N12" i="1"/>
  <c r="N13" i="1"/>
  <c r="N14" i="1"/>
  <c r="N3" i="1"/>
  <c r="I4" i="1"/>
  <c r="I5" i="1"/>
  <c r="I6" i="1"/>
  <c r="I7" i="1"/>
  <c r="I8" i="1"/>
  <c r="I9" i="1"/>
  <c r="I10" i="1"/>
  <c r="I11" i="1"/>
  <c r="I12" i="1"/>
  <c r="I13" i="1"/>
  <c r="I14" i="1"/>
  <c r="I3" i="1"/>
  <c r="D4" i="1"/>
  <c r="D5" i="1"/>
  <c r="D6" i="1"/>
  <c r="D7" i="1"/>
  <c r="D8" i="1"/>
  <c r="D9" i="1"/>
  <c r="D10" i="1"/>
  <c r="D11" i="1"/>
  <c r="D12" i="1"/>
  <c r="D13" i="1"/>
  <c r="D14" i="1"/>
  <c r="D3" i="1"/>
  <c r="S15" i="1" l="1"/>
  <c r="I15" i="1"/>
  <c r="N15" i="1"/>
  <c r="D15" i="1"/>
</calcChain>
</file>

<file path=xl/sharedStrings.xml><?xml version="1.0" encoding="utf-8"?>
<sst xmlns="http://schemas.openxmlformats.org/spreadsheetml/2006/main" count="571" uniqueCount="75">
  <si>
    <t>Month</t>
  </si>
  <si>
    <t>January</t>
  </si>
  <si>
    <t>February</t>
  </si>
  <si>
    <t>March</t>
  </si>
  <si>
    <t>April</t>
  </si>
  <si>
    <t>May</t>
  </si>
  <si>
    <t>June</t>
  </si>
  <si>
    <t>July</t>
  </si>
  <si>
    <t>August</t>
  </si>
  <si>
    <t>September</t>
  </si>
  <si>
    <t>October</t>
  </si>
  <si>
    <t>November</t>
  </si>
  <si>
    <t>December</t>
  </si>
  <si>
    <t>12th St.</t>
  </si>
  <si>
    <t>Labor Absorbed</t>
  </si>
  <si>
    <t>Actual Labor Expense</t>
  </si>
  <si>
    <t>Wyla</t>
  </si>
  <si>
    <t>Floating Luxuries</t>
  </si>
  <si>
    <t>Seward Trunk</t>
  </si>
  <si>
    <t>Over/(Under) Absorbed</t>
  </si>
  <si>
    <t>Notes on Under-Absorption</t>
  </si>
  <si>
    <t>N/A</t>
  </si>
  <si>
    <t>Coded hours that employees took for COVD-19 to PROD. Job code has been set up now</t>
  </si>
  <si>
    <t>3 days PTO in March</t>
  </si>
  <si>
    <t>Not researching for .25% variance</t>
  </si>
  <si>
    <t>Coded COVID-19 hours to PROD</t>
  </si>
  <si>
    <t>COVID-19 hours, rework hours not coded correctly</t>
  </si>
  <si>
    <t>Peggy/Randy coded to direct labor when they were traveling back to Jax and for the holiday</t>
  </si>
  <si>
    <t>Not researching for such a small variance</t>
  </si>
  <si>
    <t>Due to a large amount of reworks for Michaels</t>
  </si>
  <si>
    <t>Had to rebuild floats that were received in wrong</t>
  </si>
  <si>
    <t>Labor hours coded incorrectly - still researching</t>
  </si>
  <si>
    <t>Hours were coded incorrectly</t>
  </si>
  <si>
    <t>Did not report a lot of production by month end - March should be over-absorbed</t>
  </si>
  <si>
    <t>Due to Randy/Peggy traveling</t>
  </si>
  <si>
    <t>Rework hours were coded against Wyla</t>
  </si>
  <si>
    <t>Rework hours were coded incorrectly</t>
  </si>
  <si>
    <t>POP's were built incorrectly by SCM</t>
  </si>
  <si>
    <t>so labor was not absorbed.  Should be over</t>
  </si>
  <si>
    <t xml:space="preserve">absorbed in February as these have been </t>
  </si>
  <si>
    <t>corrected</t>
  </si>
  <si>
    <t>POP's were built incorrectly by SCM so labor was not absorbed. This will likely be an issue for February as well but has since been corrected</t>
  </si>
  <si>
    <t>Incorrect job codes were used - inventory arrived unfinished and was not put in as a rework</t>
  </si>
  <si>
    <t>PTO hours paid out while they were closed due to COVID. Lost productivity due to staffing levels</t>
  </si>
  <si>
    <t>Incorrect job codes were used</t>
  </si>
  <si>
    <t>Still researching</t>
  </si>
  <si>
    <t>BOM's didn't have L&amp;OH so they didn't get "credit" for production</t>
  </si>
  <si>
    <t>Victory items set up incorectly &amp; rework projects</t>
  </si>
  <si>
    <t>Due to us paying the employees for 2 weeks they did not work due to the saw being down</t>
  </si>
  <si>
    <t>Randy/Peggy took 10 days of PTO</t>
  </si>
  <si>
    <t>Hours were coded incorrectly - Accounting is correcting</t>
  </si>
  <si>
    <t>Filpo coded hours incorrectly</t>
  </si>
  <si>
    <t>Mercury Luggage</t>
  </si>
  <si>
    <t>Miranda unable to complete</t>
  </si>
  <si>
    <t xml:space="preserve">Extra labor from weekend overtime was not coded away from direct labor. BD &amp; VA to review extra hours and code correctly. Possibly some rework did not get recorded. </t>
  </si>
  <si>
    <t xml:space="preserve">Peggy and Randy are charged to Floating Luxuries. This should be coded to Jax direct vs. Floating Lux Direct for the months they are working in JAX. </t>
  </si>
  <si>
    <t>COP</t>
  </si>
  <si>
    <t>March &amp; April- Temp Labor for reworks was coded to Direct Labor</t>
  </si>
  <si>
    <t>March - Task rework hours not entered. Employees not coded correctly to department.                                                             April  - Task Rework Hours not entered. Employees not coded to correct department. Items converted with no rework labor hours recorded . We’re working on changing the rework reporting process within the location to correct the misses.</t>
  </si>
  <si>
    <t xml:space="preserve">Continuation of Temp Labor for Reworks coded to Direct Labor. June numbers should improve. </t>
  </si>
  <si>
    <t>Continuation of Task Rework Hours not entered. Employees not coded to correct department. Items converted with no rework labor hours recorded. June numbers should improve.</t>
  </si>
  <si>
    <t xml:space="preserve">We still are not running FL production, which is causing Randy and Peggys benefit expense to show unabsorbed. </t>
  </si>
  <si>
    <t>Per VA: The actual COP DL Labor Variance is -$172, not -$6,942. All of May's DL absorbed for SWD T&amp;G production cut in JAX was applied to SWD, not COP where the DL hours are applied to. WM picking hours under the wrong dept code (COP-DL instead of shipping.) Rework hours not accounted for.</t>
  </si>
  <si>
    <t xml:space="preserve">We still are not running FL production, which is causing Randy and Peggys benefit expense to show unabsorbed. Paula has  corrected this sisues and it should be reflected accurately going forward. </t>
  </si>
  <si>
    <t xml:space="preserve">Paula is checking on the Salarie variance. </t>
  </si>
  <si>
    <t>EB working with VA to Identify the reasons for the under absorption.</t>
  </si>
  <si>
    <t xml:space="preserve">ML: We were running Airforce in June which we were expecting loss against, but in addition to that, we had a day where we could not produce due to a power outage. </t>
  </si>
  <si>
    <t>Per VA: July’s COP direct labor under absorption is due to holiday/PTO pay (Independence Day) and some of Filpo’s WM pickers under COP-DL instead of Shipping.  The updated variance is $1,240 instead of -$7,104.</t>
  </si>
  <si>
    <t>Per EB: Stating 9/1/2022 in Mercury and Wyla we are changing from Dept. code usage  to Job code usage track where the labor under-absorption is coming from. Wyla is down to -$2,086 instead of $4,490 with Holiday &amp; PTO</t>
  </si>
  <si>
    <t xml:space="preserve">Per EB: Stating 9/1/2022 in Mercury and Wyla we are changing from Dept. code usage  to Job code usage track where the labor under-absorption is coming from. </t>
  </si>
  <si>
    <t>This is an HSA contribution and a reoccurring entry that ML does not have access to view-both linked to the Smith’s benefits. ML is checking with Paula to see what else is linked to that account.</t>
  </si>
  <si>
    <t xml:space="preserve">ML has looked at this with Paula and it will be offset next month. </t>
  </si>
  <si>
    <t>Per EB: PTO and Holiday hours, verifying with Virginia.</t>
  </si>
  <si>
    <t>Per EB: We had an issue in Oct and probably November where the rework hours were in the wrong dept at Wyla. I’m fixing the current hours in ADP and have retrained the staff to select the correct Dept /Job code.</t>
  </si>
  <si>
    <t xml:space="preserve">Per EB: We had an issue in Oct and probably November where the rework hours were in the wrong dept at Wyla. We caught this late November and the staff were retrained to select the correct Dept /Job code.  ADP is being monitored weekly for correct Dept/ Job code usage.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</si>
</sst>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1"/>
      <color theme="1"/>
      <name val="Calibri"/>
      <family val="2"/>
      <scheme val="minor"/>
    </font>
    <font>
      <sz val="18"/>
      <color theme="1"/>
      <name val="Calibri"/>
      <family val="2"/>
      <scheme val="minor"/>
    </font>
    <font>
      <b/>
      <u/>
      <sz val="11"/>
      <color theme="1"/>
      <name val="Calibri"/>
      <family val="2"/>
      <scheme val="minor"/>
    </font>
    <font>
      <sz val="11"/>
      <color theme="1"/>
      <name val="Calibri"/>
      <family val="2"/>
      <scheme val="minor"/>
    </font>
    <font>
      <u val="singleAccounting"/>
      <sz val="11"/>
      <color theme="1"/>
      <name val="Calibri"/>
      <family val="2"/>
      <scheme val="minor"/>
    </font>
    <font>
      <b/>
      <sz val="22"/>
      <color theme="1"/>
      <name val="Calibri"/>
      <family val="2"/>
      <scheme val="minor"/>
    </font>
    <font>
      <sz val="11"/>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FFFF"/>
        <bgColor indexed="64"/>
      </patternFill>
    </fill>
    <fill>
      <patternFill patternType="solid">
        <fgColor rgb="FF9966FF"/>
        <bgColor indexed="64"/>
      </patternFill>
    </fill>
    <fill>
      <patternFill patternType="solid">
        <fgColor rgb="FFFF66CC"/>
        <bgColor indexed="64"/>
      </patternFill>
    </fill>
    <fill>
      <patternFill patternType="solid">
        <fgColor rgb="FFFF0000"/>
        <bgColor indexed="64"/>
      </patternFill>
    </fill>
    <fill>
      <patternFill patternType="solid">
        <fgColor theme="0"/>
        <bgColor indexed="64"/>
      </patternFill>
    </fill>
  </fills>
  <borders count="1">
    <border>
      <left/>
      <right/>
      <top/>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49">
    <xf numFmtId="0" fontId="0" fillId="0" borderId="0" xfId="0"/>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 wrapText="1"/>
    </xf>
    <xf numFmtId="44" fontId="0" fillId="0" borderId="0" xfId="1" applyFont="1"/>
    <xf numFmtId="44" fontId="0" fillId="2" borderId="0" xfId="1" applyFont="1" applyFill="1" applyAlignment="1">
      <alignment horizontal="center"/>
    </xf>
    <xf numFmtId="44" fontId="0" fillId="7" borderId="0" xfId="1" applyFont="1" applyFill="1" applyAlignment="1">
      <alignment horizontal="center"/>
    </xf>
    <xf numFmtId="44" fontId="4" fillId="0" borderId="0" xfId="1" applyFont="1"/>
    <xf numFmtId="44" fontId="0" fillId="0" borderId="0" xfId="0" applyNumberFormat="1"/>
    <xf numFmtId="44" fontId="0" fillId="2" borderId="0" xfId="0" applyNumberFormat="1" applyFill="1" applyAlignment="1">
      <alignment horizontal="center"/>
    </xf>
    <xf numFmtId="44" fontId="0" fillId="7" borderId="0" xfId="0" applyNumberFormat="1" applyFill="1" applyAlignment="1">
      <alignment horizontal="center"/>
    </xf>
    <xf numFmtId="10" fontId="0" fillId="0" borderId="0" xfId="2" applyNumberFormat="1" applyFont="1"/>
    <xf numFmtId="44" fontId="4" fillId="7" borderId="0" xfId="1" applyFont="1" applyFill="1" applyAlignment="1">
      <alignment horizontal="center"/>
    </xf>
    <xf numFmtId="44" fontId="0" fillId="0" borderId="0" xfId="1" applyFont="1" applyFill="1"/>
    <xf numFmtId="44" fontId="4" fillId="0" borderId="0" xfId="1" applyFont="1" applyFill="1"/>
    <xf numFmtId="44" fontId="4" fillId="0" borderId="0" xfId="1" applyFont="1" applyFill="1" applyAlignment="1">
      <alignment horizontal="center"/>
    </xf>
    <xf numFmtId="44" fontId="0" fillId="0" borderId="0" xfId="0" applyNumberFormat="1" applyAlignment="1">
      <alignment horizontal="center"/>
    </xf>
    <xf numFmtId="44" fontId="0" fillId="0" borderId="0" xfId="1" applyFont="1" applyFill="1" applyAlignment="1">
      <alignment horizontal="center"/>
    </xf>
    <xf numFmtId="44" fontId="4" fillId="8" borderId="0" xfId="1" applyFont="1" applyFill="1"/>
    <xf numFmtId="0" fontId="0" fillId="8" borderId="0" xfId="0" applyFill="1"/>
    <xf numFmtId="0" fontId="0" fillId="8" borderId="0" xfId="0" applyFill="1" applyAlignment="1">
      <alignment horizontal="center"/>
    </xf>
    <xf numFmtId="164" fontId="0" fillId="0" borderId="0" xfId="0" applyNumberFormat="1"/>
    <xf numFmtId="44" fontId="6" fillId="2" borderId="0" xfId="1" applyFont="1" applyFill="1" applyAlignment="1">
      <alignment horizontal="center"/>
    </xf>
    <xf numFmtId="44" fontId="6" fillId="7" borderId="0" xfId="1" applyFont="1" applyFill="1" applyAlignment="1">
      <alignment horizontal="center"/>
    </xf>
    <xf numFmtId="44" fontId="4" fillId="2" borderId="0" xfId="1" applyFont="1" applyFill="1" applyAlignment="1">
      <alignment horizontal="center"/>
    </xf>
    <xf numFmtId="0" fontId="0" fillId="0" borderId="0" xfId="0" applyAlignment="1">
      <alignment horizontal="center" wrapText="1"/>
    </xf>
    <xf numFmtId="0" fontId="0" fillId="0" borderId="0" xfId="0" applyAlignment="1">
      <alignment horizontal="left" vertical="top" wrapText="1"/>
    </xf>
    <xf numFmtId="0" fontId="0" fillId="0" borderId="0" xfId="0" applyAlignment="1">
      <alignment horizontal="left" vertical="top"/>
    </xf>
    <xf numFmtId="0" fontId="5" fillId="2" borderId="0" xfId="0" applyFont="1" applyFill="1" applyAlignment="1">
      <alignment horizontal="center"/>
    </xf>
    <xf numFmtId="0" fontId="5" fillId="2" borderId="0" xfId="0" applyFont="1" applyFill="1"/>
    <xf numFmtId="0" fontId="1" fillId="0" borderId="0" xfId="0" applyFont="1" applyAlignment="1">
      <alignment horizontal="center"/>
    </xf>
    <xf numFmtId="0" fontId="0" fillId="0" borderId="0" xfId="0"/>
    <xf numFmtId="0" fontId="0" fillId="0" borderId="0" xfId="0" applyAlignment="1">
      <alignment wrapText="1"/>
    </xf>
    <xf numFmtId="0" fontId="0" fillId="0" borderId="0" xfId="0" applyAlignment="1">
      <alignment horizontal="center" vertical="top" wrapText="1"/>
    </xf>
    <xf numFmtId="0" fontId="5" fillId="3" borderId="0" xfId="0" applyFont="1" applyFill="1" applyAlignment="1">
      <alignment horizontal="center"/>
    </xf>
    <xf numFmtId="0" fontId="5" fillId="3" borderId="0" xfId="0" applyFont="1" applyFill="1"/>
    <xf numFmtId="0" fontId="5" fillId="4" borderId="0" xfId="0" applyFont="1" applyFill="1" applyAlignment="1">
      <alignment horizontal="center"/>
    </xf>
    <xf numFmtId="0" fontId="5" fillId="4" borderId="0" xfId="0" applyFont="1" applyFill="1"/>
    <xf numFmtId="0" fontId="5" fillId="5" borderId="0" xfId="0" applyFont="1" applyFill="1" applyAlignment="1">
      <alignment horizontal="center"/>
    </xf>
    <xf numFmtId="0" fontId="5" fillId="5" borderId="0" xfId="0" applyFont="1" applyFill="1"/>
    <xf numFmtId="0" fontId="5" fillId="6" borderId="0" xfId="0" applyFont="1" applyFill="1" applyAlignment="1">
      <alignment horizontal="center"/>
    </xf>
    <xf numFmtId="0" fontId="5" fillId="6" borderId="0" xfId="0" applyFont="1" applyFill="1"/>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66CC"/>
      <color rgb="FF99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A4F49-BE26-48F1-8351-5B8CE9B5827B}">
  <dimension ref="A1:X29"/>
  <sheetViews>
    <sheetView tabSelected="1" topLeftCell="F24" workbookViewId="0">
      <selection activeCell="G28" sqref="G28:I28"/>
    </sheetView>
  </sheetViews>
  <sheetFormatPr defaultRowHeight="15" x14ac:dyDescent="0.25"/>
  <cols>
    <col min="1" max="1" width="10.85546875" bestFit="1" customWidth="1"/>
    <col min="2" max="3" width="11.5703125" bestFit="1" customWidth="1"/>
    <col min="4" max="4" width="13.5703125" customWidth="1"/>
    <col min="5" max="5" width="3.5703125" customWidth="1"/>
    <col min="6" max="6" width="10.85546875" bestFit="1" customWidth="1"/>
    <col min="7" max="8" width="11.5703125" bestFit="1" customWidth="1"/>
    <col min="9" max="9" width="14" customWidth="1"/>
    <col min="10" max="10" width="4.28515625" customWidth="1"/>
    <col min="11" max="11" width="10.85546875" bestFit="1" customWidth="1"/>
    <col min="12" max="12" width="13.5703125" customWidth="1"/>
    <col min="13" max="13" width="11.28515625" bestFit="1" customWidth="1"/>
    <col min="14" max="14" width="13.140625" customWidth="1"/>
    <col min="15" max="15" width="3.28515625" customWidth="1"/>
    <col min="16" max="16" width="10.85546875" bestFit="1" customWidth="1"/>
    <col min="17" max="18" width="11.5703125" bestFit="1" customWidth="1"/>
    <col min="19" max="19" width="13.85546875" customWidth="1"/>
    <col min="20" max="20" width="4.5703125" customWidth="1"/>
    <col min="21" max="21" width="10.85546875" bestFit="1" customWidth="1"/>
    <col min="22" max="22" width="14.5703125" customWidth="1"/>
    <col min="23" max="23" width="13.5703125" customWidth="1"/>
    <col min="24" max="24" width="13" customWidth="1"/>
  </cols>
  <sheetData>
    <row r="1" spans="1:24" ht="28.5" x14ac:dyDescent="0.45">
      <c r="A1" s="35" t="s">
        <v>56</v>
      </c>
      <c r="B1" s="36"/>
      <c r="C1" s="36"/>
      <c r="D1" s="36"/>
      <c r="F1" s="37" t="s">
        <v>16</v>
      </c>
      <c r="G1" s="38"/>
      <c r="H1" s="38"/>
      <c r="I1" s="38"/>
      <c r="K1" s="39" t="s">
        <v>17</v>
      </c>
      <c r="L1" s="40"/>
      <c r="M1" s="40"/>
      <c r="N1" s="40"/>
      <c r="P1" s="41" t="s">
        <v>18</v>
      </c>
      <c r="Q1" s="42"/>
      <c r="R1" s="42"/>
      <c r="S1" s="42"/>
      <c r="U1" s="29" t="s">
        <v>52</v>
      </c>
      <c r="V1" s="30"/>
      <c r="W1" s="30"/>
      <c r="X1" s="30"/>
    </row>
    <row r="2" spans="1:24" ht="45" x14ac:dyDescent="0.25">
      <c r="A2" s="2" t="s">
        <v>0</v>
      </c>
      <c r="B2" s="4" t="s">
        <v>14</v>
      </c>
      <c r="C2" s="4" t="s">
        <v>15</v>
      </c>
      <c r="D2" s="4" t="s">
        <v>19</v>
      </c>
      <c r="F2" s="2" t="s">
        <v>0</v>
      </c>
      <c r="G2" s="4" t="s">
        <v>14</v>
      </c>
      <c r="H2" s="4" t="s">
        <v>15</v>
      </c>
      <c r="I2" s="4" t="s">
        <v>19</v>
      </c>
      <c r="K2" s="2" t="s">
        <v>0</v>
      </c>
      <c r="L2" s="4" t="s">
        <v>14</v>
      </c>
      <c r="M2" s="4" t="s">
        <v>15</v>
      </c>
      <c r="N2" s="4" t="s">
        <v>19</v>
      </c>
      <c r="P2" s="2" t="s">
        <v>0</v>
      </c>
      <c r="Q2" s="4" t="s">
        <v>14</v>
      </c>
      <c r="R2" s="4" t="s">
        <v>15</v>
      </c>
      <c r="S2" s="4" t="s">
        <v>19</v>
      </c>
      <c r="U2" s="2" t="s">
        <v>0</v>
      </c>
      <c r="V2" s="4" t="s">
        <v>14</v>
      </c>
      <c r="W2" s="4" t="s">
        <v>15</v>
      </c>
      <c r="X2" s="4" t="s">
        <v>19</v>
      </c>
    </row>
    <row r="3" spans="1:24" x14ac:dyDescent="0.25">
      <c r="A3" s="3" t="s">
        <v>1</v>
      </c>
      <c r="B3" s="14">
        <v>21691</v>
      </c>
      <c r="C3" s="14">
        <v>20719</v>
      </c>
      <c r="D3" s="23">
        <f t="shared" ref="D3:D13" si="0">B3-C3</f>
        <v>972</v>
      </c>
      <c r="F3" s="3" t="s">
        <v>1</v>
      </c>
      <c r="G3" s="14">
        <v>7373</v>
      </c>
      <c r="H3" s="14">
        <v>11972</v>
      </c>
      <c r="I3" s="7">
        <f t="shared" ref="I3:I13" si="1">G3-H3</f>
        <v>-4599</v>
      </c>
      <c r="K3" s="3" t="s">
        <v>1</v>
      </c>
      <c r="L3" s="14">
        <v>0</v>
      </c>
      <c r="M3" s="14">
        <v>542</v>
      </c>
      <c r="N3" s="7">
        <f t="shared" ref="N3:N10" si="2">L3-M3</f>
        <v>-542</v>
      </c>
      <c r="P3" s="3" t="s">
        <v>1</v>
      </c>
      <c r="Q3" s="14">
        <v>55028</v>
      </c>
      <c r="R3" s="14">
        <v>64159</v>
      </c>
      <c r="S3" s="7">
        <f t="shared" ref="S3:S13" si="3">Q3-R3</f>
        <v>-9131</v>
      </c>
      <c r="U3" s="3" t="s">
        <v>1</v>
      </c>
      <c r="V3" s="14">
        <v>2150</v>
      </c>
      <c r="W3" s="14">
        <v>10173</v>
      </c>
      <c r="X3" s="7">
        <f t="shared" ref="X3:X12" si="4">V3-W3</f>
        <v>-8023</v>
      </c>
    </row>
    <row r="4" spans="1:24" x14ac:dyDescent="0.25">
      <c r="A4" s="3" t="s">
        <v>2</v>
      </c>
      <c r="B4" s="14">
        <v>18026</v>
      </c>
      <c r="C4" s="14">
        <v>23470</v>
      </c>
      <c r="D4" s="24">
        <f t="shared" si="0"/>
        <v>-5444</v>
      </c>
      <c r="F4" s="3" t="s">
        <v>2</v>
      </c>
      <c r="G4" s="14">
        <v>6473</v>
      </c>
      <c r="H4" s="14">
        <v>13359</v>
      </c>
      <c r="I4" s="7">
        <f t="shared" si="1"/>
        <v>-6886</v>
      </c>
      <c r="K4" s="3" t="s">
        <v>2</v>
      </c>
      <c r="L4" s="14">
        <v>0</v>
      </c>
      <c r="M4" s="14">
        <v>545</v>
      </c>
      <c r="N4" s="7">
        <f t="shared" si="2"/>
        <v>-545</v>
      </c>
      <c r="P4" s="3" t="s">
        <v>2</v>
      </c>
      <c r="Q4" s="14">
        <v>67370</v>
      </c>
      <c r="R4" s="14">
        <v>56209</v>
      </c>
      <c r="S4" s="6">
        <f t="shared" si="3"/>
        <v>11161</v>
      </c>
      <c r="U4" s="3" t="s">
        <v>2</v>
      </c>
      <c r="V4" s="14">
        <v>4081</v>
      </c>
      <c r="W4" s="14">
        <v>10424</v>
      </c>
      <c r="X4" s="7">
        <f t="shared" si="4"/>
        <v>-6343</v>
      </c>
    </row>
    <row r="5" spans="1:24" x14ac:dyDescent="0.25">
      <c r="A5" s="3" t="s">
        <v>3</v>
      </c>
      <c r="B5" s="14">
        <v>23662</v>
      </c>
      <c r="C5" s="14">
        <v>31985</v>
      </c>
      <c r="D5" s="24">
        <f t="shared" si="0"/>
        <v>-8323</v>
      </c>
      <c r="F5" s="3" t="s">
        <v>3</v>
      </c>
      <c r="G5" s="14">
        <v>10591</v>
      </c>
      <c r="H5" s="14">
        <v>18179</v>
      </c>
      <c r="I5" s="7">
        <f t="shared" si="1"/>
        <v>-7588</v>
      </c>
      <c r="K5" s="3" t="s">
        <v>3</v>
      </c>
      <c r="L5" s="14">
        <v>0</v>
      </c>
      <c r="M5" s="14">
        <v>572</v>
      </c>
      <c r="N5" s="7">
        <f t="shared" si="2"/>
        <v>-572</v>
      </c>
      <c r="P5" s="3" t="s">
        <v>3</v>
      </c>
      <c r="Q5" s="14">
        <v>68510</v>
      </c>
      <c r="R5" s="14">
        <v>55417</v>
      </c>
      <c r="S5" s="6">
        <f t="shared" si="3"/>
        <v>13093</v>
      </c>
      <c r="U5" s="3" t="s">
        <v>3</v>
      </c>
      <c r="V5" s="14">
        <v>2667</v>
      </c>
      <c r="W5" s="14">
        <v>12282</v>
      </c>
      <c r="X5" s="7">
        <f t="shared" si="4"/>
        <v>-9615</v>
      </c>
    </row>
    <row r="6" spans="1:24" x14ac:dyDescent="0.25">
      <c r="A6" s="3" t="s">
        <v>4</v>
      </c>
      <c r="B6" s="14">
        <v>26826</v>
      </c>
      <c r="C6" s="14">
        <v>23101</v>
      </c>
      <c r="D6" s="23">
        <f t="shared" si="0"/>
        <v>3725</v>
      </c>
      <c r="F6" s="3" t="s">
        <v>4</v>
      </c>
      <c r="G6" s="14">
        <v>6701</v>
      </c>
      <c r="H6" s="14">
        <v>11208</v>
      </c>
      <c r="I6" s="7">
        <f t="shared" si="1"/>
        <v>-4507</v>
      </c>
      <c r="K6" s="3" t="s">
        <v>4</v>
      </c>
      <c r="L6" s="14">
        <v>0</v>
      </c>
      <c r="M6" s="14">
        <v>573</v>
      </c>
      <c r="N6" s="7">
        <f t="shared" si="2"/>
        <v>-573</v>
      </c>
      <c r="P6" s="3" t="s">
        <v>4</v>
      </c>
      <c r="Q6" s="14">
        <v>75329</v>
      </c>
      <c r="R6" s="14">
        <v>55012</v>
      </c>
      <c r="S6" s="6">
        <f t="shared" si="3"/>
        <v>20317</v>
      </c>
      <c r="U6" s="3" t="s">
        <v>4</v>
      </c>
      <c r="V6" s="14">
        <v>2667</v>
      </c>
      <c r="W6" s="14">
        <v>6516</v>
      </c>
      <c r="X6" s="7">
        <f t="shared" si="4"/>
        <v>-3849</v>
      </c>
    </row>
    <row r="7" spans="1:24" x14ac:dyDescent="0.25">
      <c r="A7" s="3" t="s">
        <v>5</v>
      </c>
      <c r="B7" s="14">
        <v>21142</v>
      </c>
      <c r="C7" s="14">
        <v>28084</v>
      </c>
      <c r="D7" s="24">
        <f t="shared" si="0"/>
        <v>-6942</v>
      </c>
      <c r="F7" s="3" t="s">
        <v>5</v>
      </c>
      <c r="G7" s="14">
        <v>6109</v>
      </c>
      <c r="H7" s="14">
        <v>11503</v>
      </c>
      <c r="I7" s="7">
        <f t="shared" si="1"/>
        <v>-5394</v>
      </c>
      <c r="K7" s="3" t="s">
        <v>5</v>
      </c>
      <c r="L7" s="14">
        <v>0</v>
      </c>
      <c r="M7" s="14">
        <v>573</v>
      </c>
      <c r="N7" s="7">
        <f t="shared" si="2"/>
        <v>-573</v>
      </c>
      <c r="P7" s="3" t="s">
        <v>5</v>
      </c>
      <c r="Q7" s="14">
        <v>65940</v>
      </c>
      <c r="R7" s="14">
        <v>58451</v>
      </c>
      <c r="S7" s="6">
        <f t="shared" si="3"/>
        <v>7489</v>
      </c>
      <c r="U7" s="3" t="s">
        <v>5</v>
      </c>
      <c r="V7" s="14">
        <v>1726</v>
      </c>
      <c r="W7" s="14">
        <v>2806</v>
      </c>
      <c r="X7" s="7">
        <f t="shared" si="4"/>
        <v>-1080</v>
      </c>
    </row>
    <row r="8" spans="1:24" x14ac:dyDescent="0.25">
      <c r="A8" s="3" t="s">
        <v>6</v>
      </c>
      <c r="B8" s="14">
        <v>29345</v>
      </c>
      <c r="C8" s="14">
        <v>19454</v>
      </c>
      <c r="D8" s="23">
        <f t="shared" si="0"/>
        <v>9891</v>
      </c>
      <c r="F8" s="3" t="s">
        <v>6</v>
      </c>
      <c r="G8" s="14">
        <v>1147</v>
      </c>
      <c r="H8" s="14">
        <v>15279</v>
      </c>
      <c r="I8" s="7">
        <f t="shared" si="1"/>
        <v>-14132</v>
      </c>
      <c r="K8" s="3" t="s">
        <v>6</v>
      </c>
      <c r="L8" s="14">
        <v>0</v>
      </c>
      <c r="M8" s="14">
        <v>573</v>
      </c>
      <c r="N8" s="24">
        <f t="shared" si="2"/>
        <v>-573</v>
      </c>
      <c r="P8" s="3" t="s">
        <v>6</v>
      </c>
      <c r="Q8" s="14">
        <v>58119</v>
      </c>
      <c r="R8" s="14">
        <v>62666</v>
      </c>
      <c r="S8" s="7">
        <f t="shared" si="3"/>
        <v>-4547</v>
      </c>
      <c r="U8" s="3" t="s">
        <v>6</v>
      </c>
      <c r="V8" s="14">
        <v>2645</v>
      </c>
      <c r="W8" s="14">
        <v>3117</v>
      </c>
      <c r="X8" s="7">
        <f t="shared" si="4"/>
        <v>-472</v>
      </c>
    </row>
    <row r="9" spans="1:24" x14ac:dyDescent="0.25">
      <c r="A9" s="3" t="s">
        <v>7</v>
      </c>
      <c r="B9" s="14">
        <v>21606</v>
      </c>
      <c r="C9" s="14">
        <v>28710</v>
      </c>
      <c r="D9" s="24">
        <f t="shared" si="0"/>
        <v>-7104</v>
      </c>
      <c r="F9" s="3" t="s">
        <v>7</v>
      </c>
      <c r="G9" s="14">
        <v>1824</v>
      </c>
      <c r="H9" s="14">
        <v>6314</v>
      </c>
      <c r="I9" s="7">
        <f t="shared" si="1"/>
        <v>-4490</v>
      </c>
      <c r="K9" s="3" t="s">
        <v>7</v>
      </c>
      <c r="L9" s="14">
        <v>0</v>
      </c>
      <c r="M9" s="14">
        <v>119</v>
      </c>
      <c r="N9" s="24">
        <f t="shared" si="2"/>
        <v>-119</v>
      </c>
      <c r="P9" s="3" t="s">
        <v>7</v>
      </c>
      <c r="Q9" s="14">
        <v>66908</v>
      </c>
      <c r="R9" s="14">
        <v>60370</v>
      </c>
      <c r="S9" s="6">
        <f t="shared" si="3"/>
        <v>6538</v>
      </c>
      <c r="U9" s="3" t="s">
        <v>7</v>
      </c>
      <c r="V9" s="14">
        <v>1564</v>
      </c>
      <c r="W9" s="14">
        <v>2659</v>
      </c>
      <c r="X9" s="7">
        <f t="shared" si="4"/>
        <v>-1095</v>
      </c>
    </row>
    <row r="10" spans="1:24" x14ac:dyDescent="0.25">
      <c r="A10" s="3" t="s">
        <v>8</v>
      </c>
      <c r="B10" s="14">
        <v>24629</v>
      </c>
      <c r="C10" s="14">
        <v>13904</v>
      </c>
      <c r="D10" s="23">
        <f t="shared" si="0"/>
        <v>10725</v>
      </c>
      <c r="F10" s="3" t="s">
        <v>8</v>
      </c>
      <c r="G10" s="14">
        <v>5108</v>
      </c>
      <c r="H10" s="14">
        <v>4688</v>
      </c>
      <c r="I10" s="6">
        <f t="shared" si="1"/>
        <v>420</v>
      </c>
      <c r="K10" s="3" t="s">
        <v>8</v>
      </c>
      <c r="L10" s="14">
        <v>0</v>
      </c>
      <c r="M10" s="14">
        <v>119</v>
      </c>
      <c r="N10" s="24">
        <f t="shared" si="2"/>
        <v>-119</v>
      </c>
      <c r="P10" s="3" t="s">
        <v>8</v>
      </c>
      <c r="Q10" s="14">
        <v>69676</v>
      </c>
      <c r="R10" s="14">
        <v>62717</v>
      </c>
      <c r="S10" s="6">
        <f t="shared" si="3"/>
        <v>6959</v>
      </c>
      <c r="U10" s="3" t="s">
        <v>8</v>
      </c>
      <c r="V10" s="14">
        <v>1435</v>
      </c>
      <c r="W10" s="14">
        <v>1435</v>
      </c>
      <c r="X10" s="6">
        <f t="shared" si="4"/>
        <v>0</v>
      </c>
    </row>
    <row r="11" spans="1:24" x14ac:dyDescent="0.25">
      <c r="A11" s="3" t="s">
        <v>9</v>
      </c>
      <c r="B11" s="14">
        <v>22446</v>
      </c>
      <c r="C11" s="14">
        <v>20087</v>
      </c>
      <c r="D11" s="23">
        <f t="shared" si="0"/>
        <v>2359</v>
      </c>
      <c r="F11" s="3" t="s">
        <v>9</v>
      </c>
      <c r="G11" s="14">
        <v>1890</v>
      </c>
      <c r="H11" s="14">
        <v>5395</v>
      </c>
      <c r="I11" s="7">
        <f t="shared" si="1"/>
        <v>-3505</v>
      </c>
      <c r="K11" s="3" t="s">
        <v>9</v>
      </c>
      <c r="L11" s="14">
        <v>3673</v>
      </c>
      <c r="M11" s="14">
        <v>2740</v>
      </c>
      <c r="N11" s="6">
        <f>L11-M11</f>
        <v>933</v>
      </c>
      <c r="P11" s="3" t="s">
        <v>9</v>
      </c>
      <c r="Q11" s="14">
        <v>52130</v>
      </c>
      <c r="R11" s="14">
        <v>47969</v>
      </c>
      <c r="S11" s="6">
        <f t="shared" si="3"/>
        <v>4161</v>
      </c>
      <c r="U11" s="3" t="s">
        <v>9</v>
      </c>
      <c r="V11" s="14">
        <v>936</v>
      </c>
      <c r="W11" s="14">
        <v>936</v>
      </c>
      <c r="X11" s="6">
        <f t="shared" si="4"/>
        <v>0</v>
      </c>
    </row>
    <row r="12" spans="1:24" x14ac:dyDescent="0.25">
      <c r="A12" s="3" t="s">
        <v>10</v>
      </c>
      <c r="B12" s="14">
        <v>20905</v>
      </c>
      <c r="C12" s="14">
        <v>17176</v>
      </c>
      <c r="D12" s="23">
        <f t="shared" si="0"/>
        <v>3729</v>
      </c>
      <c r="F12" s="3" t="s">
        <v>10</v>
      </c>
      <c r="G12" s="14">
        <v>2602</v>
      </c>
      <c r="H12" s="14">
        <v>9775</v>
      </c>
      <c r="I12" s="24">
        <f t="shared" si="1"/>
        <v>-7173</v>
      </c>
      <c r="K12" s="3" t="s">
        <v>10</v>
      </c>
      <c r="L12" s="14">
        <v>0</v>
      </c>
      <c r="M12" s="14">
        <v>-1701</v>
      </c>
      <c r="N12" s="6">
        <f>L12-M12</f>
        <v>1701</v>
      </c>
      <c r="P12" s="3" t="s">
        <v>10</v>
      </c>
      <c r="Q12" s="14">
        <v>44181</v>
      </c>
      <c r="R12" s="14">
        <v>38684</v>
      </c>
      <c r="S12" s="6">
        <f t="shared" si="3"/>
        <v>5497</v>
      </c>
      <c r="U12" s="3" t="s">
        <v>10</v>
      </c>
      <c r="V12" s="14">
        <v>3617</v>
      </c>
      <c r="W12" s="14">
        <v>3617</v>
      </c>
      <c r="X12" s="6">
        <f t="shared" si="4"/>
        <v>0</v>
      </c>
    </row>
    <row r="13" spans="1:24" x14ac:dyDescent="0.25">
      <c r="A13" s="3" t="s">
        <v>11</v>
      </c>
      <c r="B13" s="14">
        <v>26272</v>
      </c>
      <c r="C13" s="14">
        <v>26925</v>
      </c>
      <c r="D13" s="24">
        <f t="shared" si="0"/>
        <v>-653</v>
      </c>
      <c r="F13" s="3" t="s">
        <v>11</v>
      </c>
      <c r="G13" s="14">
        <v>5226</v>
      </c>
      <c r="H13" s="14">
        <v>11940</v>
      </c>
      <c r="I13" s="7">
        <f t="shared" si="1"/>
        <v>-6714</v>
      </c>
      <c r="K13" s="3" t="s">
        <v>11</v>
      </c>
      <c r="L13" s="14">
        <v>0</v>
      </c>
      <c r="M13" s="14">
        <v>120</v>
      </c>
      <c r="N13" s="7">
        <f>L13-M13</f>
        <v>-120</v>
      </c>
      <c r="P13" s="3" t="s">
        <v>11</v>
      </c>
      <c r="Q13" s="14">
        <v>45445</v>
      </c>
      <c r="R13" s="14">
        <v>32686</v>
      </c>
      <c r="S13" s="6">
        <f t="shared" si="3"/>
        <v>12759</v>
      </c>
      <c r="U13" s="3" t="s">
        <v>11</v>
      </c>
      <c r="V13" s="14">
        <v>681</v>
      </c>
      <c r="W13" s="14">
        <v>681</v>
      </c>
      <c r="X13" s="6">
        <f>V13-W13</f>
        <v>0</v>
      </c>
    </row>
    <row r="14" spans="1:24" ht="17.25" x14ac:dyDescent="0.4">
      <c r="A14" s="3" t="s">
        <v>12</v>
      </c>
      <c r="B14" s="15"/>
      <c r="C14" s="15"/>
      <c r="D14" s="16"/>
      <c r="F14" s="3" t="s">
        <v>12</v>
      </c>
      <c r="G14" s="15"/>
      <c r="H14" s="15"/>
      <c r="I14" s="16"/>
      <c r="K14" s="3" t="s">
        <v>12</v>
      </c>
      <c r="L14" s="15"/>
      <c r="M14" s="15"/>
      <c r="N14" s="16"/>
      <c r="P14" s="3" t="s">
        <v>12</v>
      </c>
      <c r="Q14" s="15"/>
      <c r="R14" s="15"/>
      <c r="S14" s="16"/>
      <c r="U14" s="3" t="s">
        <v>12</v>
      </c>
      <c r="V14" s="15"/>
      <c r="W14" s="15"/>
      <c r="X14" s="16"/>
    </row>
    <row r="15" spans="1:24" x14ac:dyDescent="0.25">
      <c r="B15" s="9"/>
      <c r="C15" s="9"/>
      <c r="D15" s="17"/>
      <c r="G15" s="9"/>
      <c r="H15" s="9"/>
      <c r="I15" s="17"/>
      <c r="L15" s="9"/>
      <c r="M15" s="9"/>
      <c r="N15" s="17"/>
      <c r="Q15" s="9"/>
      <c r="R15" s="9"/>
      <c r="S15" s="17"/>
      <c r="V15" s="22"/>
      <c r="W15" s="22"/>
      <c r="X15" s="17"/>
    </row>
    <row r="16" spans="1:24" x14ac:dyDescent="0.25">
      <c r="D16" s="3"/>
      <c r="I16" s="3"/>
      <c r="N16" s="3"/>
      <c r="S16" s="3"/>
      <c r="X16" s="3"/>
    </row>
    <row r="17" spans="1:24" ht="23.25" x14ac:dyDescent="0.35">
      <c r="A17" s="31" t="s">
        <v>20</v>
      </c>
      <c r="B17" s="32"/>
      <c r="C17" s="32"/>
      <c r="D17" s="32"/>
      <c r="F17" s="31" t="s">
        <v>20</v>
      </c>
      <c r="G17" s="32"/>
      <c r="H17" s="32"/>
      <c r="I17" s="32"/>
      <c r="K17" s="31" t="s">
        <v>20</v>
      </c>
      <c r="L17" s="32"/>
      <c r="M17" s="32"/>
      <c r="N17" s="32"/>
      <c r="P17" s="31" t="s">
        <v>20</v>
      </c>
      <c r="Q17" s="32"/>
      <c r="R17" s="32"/>
      <c r="S17" s="32"/>
      <c r="U17" s="31" t="s">
        <v>20</v>
      </c>
      <c r="V17" s="32"/>
      <c r="W17" s="32"/>
      <c r="X17" s="32"/>
    </row>
    <row r="18" spans="1:24" ht="42.75" customHeight="1" x14ac:dyDescent="0.25">
      <c r="A18" s="3" t="s">
        <v>1</v>
      </c>
      <c r="B18" s="43" t="s">
        <v>21</v>
      </c>
      <c r="C18" s="44"/>
      <c r="D18" s="44"/>
      <c r="F18" s="3" t="s">
        <v>1</v>
      </c>
      <c r="G18" s="26"/>
      <c r="H18" s="33"/>
      <c r="I18" s="33"/>
      <c r="K18" s="3" t="s">
        <v>1</v>
      </c>
      <c r="L18" s="26"/>
      <c r="M18" s="33"/>
      <c r="N18" s="33"/>
      <c r="P18" s="3" t="s">
        <v>1</v>
      </c>
      <c r="Q18" s="26"/>
      <c r="R18" s="33"/>
      <c r="S18" s="33"/>
      <c r="U18" s="3" t="s">
        <v>1</v>
      </c>
      <c r="V18" s="26"/>
      <c r="W18" s="33"/>
      <c r="X18" s="33"/>
    </row>
    <row r="19" spans="1:24" ht="47.25" customHeight="1" x14ac:dyDescent="0.25">
      <c r="A19" s="3" t="s">
        <v>2</v>
      </c>
      <c r="B19" s="45"/>
      <c r="C19" s="32"/>
      <c r="D19" s="32"/>
      <c r="F19" s="3" t="s">
        <v>2</v>
      </c>
      <c r="G19" s="26"/>
      <c r="H19" s="26"/>
      <c r="I19" s="26"/>
      <c r="K19" s="3" t="s">
        <v>2</v>
      </c>
      <c r="L19" s="45"/>
      <c r="M19" s="32"/>
      <c r="N19" s="32"/>
      <c r="P19" s="3" t="s">
        <v>2</v>
      </c>
      <c r="Q19" s="43" t="s">
        <v>21</v>
      </c>
      <c r="R19" s="44"/>
      <c r="S19" s="44"/>
      <c r="U19" s="3" t="s">
        <v>2</v>
      </c>
      <c r="V19" s="26"/>
      <c r="W19" s="33"/>
      <c r="X19" s="33"/>
    </row>
    <row r="20" spans="1:24" ht="83.25" customHeight="1" x14ac:dyDescent="0.25">
      <c r="A20" s="3" t="s">
        <v>3</v>
      </c>
      <c r="B20" s="27" t="s">
        <v>54</v>
      </c>
      <c r="C20" s="27"/>
      <c r="D20" s="27"/>
      <c r="F20" s="3" t="s">
        <v>3</v>
      </c>
      <c r="G20" s="27"/>
      <c r="H20" s="27"/>
      <c r="I20" s="27"/>
      <c r="K20" s="3" t="s">
        <v>3</v>
      </c>
      <c r="L20" s="46"/>
      <c r="M20" s="46"/>
      <c r="N20" s="46"/>
      <c r="P20" s="3" t="s">
        <v>3</v>
      </c>
      <c r="Q20" s="47" t="s">
        <v>21</v>
      </c>
      <c r="R20" s="47"/>
      <c r="S20" s="47"/>
      <c r="U20" s="3" t="s">
        <v>3</v>
      </c>
      <c r="V20" s="34"/>
      <c r="W20" s="34"/>
      <c r="X20" s="34"/>
    </row>
    <row r="21" spans="1:24" ht="163.5" customHeight="1" x14ac:dyDescent="0.25">
      <c r="A21" s="3" t="s">
        <v>4</v>
      </c>
      <c r="B21" s="47" t="s">
        <v>21</v>
      </c>
      <c r="C21" s="47"/>
      <c r="D21" s="47"/>
      <c r="F21" s="3" t="s">
        <v>4</v>
      </c>
      <c r="G21" s="27" t="s">
        <v>58</v>
      </c>
      <c r="H21" s="27"/>
      <c r="I21" s="27"/>
      <c r="K21" s="3" t="s">
        <v>4</v>
      </c>
      <c r="L21" s="27" t="s">
        <v>55</v>
      </c>
      <c r="M21" s="27"/>
      <c r="N21" s="27"/>
      <c r="P21" s="3" t="s">
        <v>4</v>
      </c>
      <c r="Q21" s="47" t="s">
        <v>21</v>
      </c>
      <c r="R21" s="47"/>
      <c r="S21" s="47"/>
      <c r="U21" s="3" t="s">
        <v>4</v>
      </c>
      <c r="V21" s="27" t="s">
        <v>57</v>
      </c>
      <c r="W21" s="27"/>
      <c r="X21" s="27"/>
    </row>
    <row r="22" spans="1:24" ht="139.5" customHeight="1" x14ac:dyDescent="0.25">
      <c r="A22" s="3" t="s">
        <v>5</v>
      </c>
      <c r="B22" s="27" t="s">
        <v>62</v>
      </c>
      <c r="C22" s="27"/>
      <c r="D22" s="27"/>
      <c r="F22" s="3" t="s">
        <v>5</v>
      </c>
      <c r="G22" s="27" t="s">
        <v>60</v>
      </c>
      <c r="H22" s="27"/>
      <c r="I22" s="27"/>
      <c r="K22" s="3" t="s">
        <v>5</v>
      </c>
      <c r="L22" s="27" t="s">
        <v>61</v>
      </c>
      <c r="M22" s="27"/>
      <c r="N22" s="27"/>
      <c r="P22" s="3" t="s">
        <v>5</v>
      </c>
      <c r="Q22" s="47" t="s">
        <v>21</v>
      </c>
      <c r="R22" s="47"/>
      <c r="S22" s="47"/>
      <c r="U22" s="3" t="s">
        <v>5</v>
      </c>
      <c r="V22" s="27" t="s">
        <v>59</v>
      </c>
      <c r="W22" s="27"/>
      <c r="X22" s="27"/>
    </row>
    <row r="23" spans="1:24" ht="96.75" customHeight="1" x14ac:dyDescent="0.25">
      <c r="A23" s="3" t="s">
        <v>6</v>
      </c>
      <c r="B23" s="47" t="s">
        <v>21</v>
      </c>
      <c r="C23" s="47"/>
      <c r="D23" s="47"/>
      <c r="F23" s="3" t="s">
        <v>6</v>
      </c>
      <c r="G23" s="34" t="s">
        <v>65</v>
      </c>
      <c r="H23" s="34"/>
      <c r="I23" s="34"/>
      <c r="K23" s="3" t="s">
        <v>6</v>
      </c>
      <c r="L23" s="27" t="s">
        <v>63</v>
      </c>
      <c r="M23" s="27"/>
      <c r="N23" s="27"/>
      <c r="P23" s="3" t="s">
        <v>6</v>
      </c>
      <c r="Q23" s="27" t="s">
        <v>66</v>
      </c>
      <c r="R23" s="27"/>
      <c r="S23" s="27"/>
      <c r="U23" s="3" t="s">
        <v>6</v>
      </c>
      <c r="V23" s="28" t="s">
        <v>64</v>
      </c>
      <c r="W23" s="28"/>
      <c r="X23" s="28"/>
    </row>
    <row r="24" spans="1:24" ht="99.75" customHeight="1" x14ac:dyDescent="0.25">
      <c r="A24" s="3" t="s">
        <v>7</v>
      </c>
      <c r="B24" s="27" t="s">
        <v>67</v>
      </c>
      <c r="C24" s="27"/>
      <c r="D24" s="27"/>
      <c r="F24" s="3" t="s">
        <v>7</v>
      </c>
      <c r="G24" s="27" t="s">
        <v>68</v>
      </c>
      <c r="H24" s="27"/>
      <c r="I24" s="27"/>
      <c r="K24" s="3" t="s">
        <v>7</v>
      </c>
      <c r="L24" s="27" t="s">
        <v>70</v>
      </c>
      <c r="M24" s="27"/>
      <c r="N24" s="27"/>
      <c r="P24" s="3" t="s">
        <v>7</v>
      </c>
      <c r="Q24" s="47" t="s">
        <v>21</v>
      </c>
      <c r="R24" s="47"/>
      <c r="S24" s="47"/>
      <c r="U24" s="3" t="s">
        <v>7</v>
      </c>
      <c r="V24" s="27" t="s">
        <v>69</v>
      </c>
      <c r="W24" s="27"/>
      <c r="X24" s="27"/>
    </row>
    <row r="25" spans="1:24" ht="45.75" customHeight="1" x14ac:dyDescent="0.25">
      <c r="A25" s="3" t="s">
        <v>8</v>
      </c>
      <c r="B25" s="45" t="s">
        <v>21</v>
      </c>
      <c r="C25" s="45"/>
      <c r="D25" s="45"/>
      <c r="F25" s="3" t="s">
        <v>8</v>
      </c>
      <c r="G25" s="45" t="s">
        <v>21</v>
      </c>
      <c r="H25" s="45"/>
      <c r="I25" s="45"/>
      <c r="K25" s="3" t="s">
        <v>8</v>
      </c>
      <c r="L25" s="27" t="s">
        <v>71</v>
      </c>
      <c r="M25" s="27"/>
      <c r="N25" s="27"/>
      <c r="P25" s="3" t="s">
        <v>8</v>
      </c>
      <c r="Q25" s="26" t="s">
        <v>21</v>
      </c>
      <c r="R25" s="26"/>
      <c r="S25" s="26"/>
      <c r="U25" s="3" t="s">
        <v>8</v>
      </c>
      <c r="V25" s="26" t="s">
        <v>21</v>
      </c>
      <c r="W25" s="26"/>
      <c r="X25" s="26"/>
    </row>
    <row r="26" spans="1:24" ht="33" customHeight="1" x14ac:dyDescent="0.25">
      <c r="A26" s="3" t="s">
        <v>9</v>
      </c>
      <c r="B26" s="45" t="s">
        <v>21</v>
      </c>
      <c r="C26" s="45"/>
      <c r="D26" s="45"/>
      <c r="F26" s="3" t="s">
        <v>9</v>
      </c>
      <c r="G26" s="27" t="s">
        <v>72</v>
      </c>
      <c r="H26" s="27"/>
      <c r="I26" s="27"/>
      <c r="K26" s="3" t="s">
        <v>9</v>
      </c>
      <c r="L26" s="45" t="s">
        <v>21</v>
      </c>
      <c r="M26" s="32"/>
      <c r="N26" s="32"/>
      <c r="P26" s="3" t="s">
        <v>9</v>
      </c>
      <c r="Q26" s="26" t="s">
        <v>21</v>
      </c>
      <c r="R26" s="26"/>
      <c r="S26" s="26"/>
      <c r="U26" s="3" t="s">
        <v>9</v>
      </c>
      <c r="V26" s="26" t="s">
        <v>21</v>
      </c>
      <c r="W26" s="26"/>
      <c r="X26" s="26"/>
    </row>
    <row r="27" spans="1:24" ht="98.25" customHeight="1" x14ac:dyDescent="0.25">
      <c r="A27" s="3" t="s">
        <v>10</v>
      </c>
      <c r="B27" s="45" t="s">
        <v>21</v>
      </c>
      <c r="C27" s="45"/>
      <c r="D27" s="45"/>
      <c r="F27" s="3" t="s">
        <v>10</v>
      </c>
      <c r="G27" s="27" t="s">
        <v>73</v>
      </c>
      <c r="H27" s="27"/>
      <c r="I27" s="27"/>
      <c r="K27" s="3" t="s">
        <v>10</v>
      </c>
      <c r="L27" s="45" t="s">
        <v>21</v>
      </c>
      <c r="M27" s="32"/>
      <c r="N27" s="32"/>
      <c r="P27" s="3" t="s">
        <v>10</v>
      </c>
      <c r="Q27" s="26" t="s">
        <v>21</v>
      </c>
      <c r="R27" s="26"/>
      <c r="S27" s="26"/>
      <c r="U27" s="3" t="s">
        <v>10</v>
      </c>
      <c r="V27" s="26" t="s">
        <v>21</v>
      </c>
      <c r="W27" s="26"/>
      <c r="X27" s="26"/>
    </row>
    <row r="28" spans="1:24" ht="111.75" customHeight="1" x14ac:dyDescent="0.25">
      <c r="A28" s="3" t="s">
        <v>11</v>
      </c>
      <c r="B28" s="45"/>
      <c r="C28" s="45"/>
      <c r="D28" s="45"/>
      <c r="F28" s="3" t="s">
        <v>11</v>
      </c>
      <c r="G28" s="27" t="s">
        <v>74</v>
      </c>
      <c r="H28" s="28"/>
      <c r="I28" s="28"/>
      <c r="K28" s="3" t="s">
        <v>11</v>
      </c>
      <c r="L28" s="45"/>
      <c r="M28" s="45"/>
      <c r="N28" s="45"/>
      <c r="P28" s="3" t="s">
        <v>11</v>
      </c>
      <c r="Q28" s="26" t="s">
        <v>21</v>
      </c>
      <c r="R28" s="26"/>
      <c r="S28" s="26"/>
      <c r="U28" s="3" t="s">
        <v>11</v>
      </c>
      <c r="V28" s="26" t="s">
        <v>21</v>
      </c>
      <c r="W28" s="26"/>
      <c r="X28" s="26"/>
    </row>
    <row r="29" spans="1:24" x14ac:dyDescent="0.25">
      <c r="A29" s="3" t="s">
        <v>12</v>
      </c>
      <c r="D29" s="3"/>
      <c r="F29" s="3" t="s">
        <v>12</v>
      </c>
      <c r="I29" s="3"/>
      <c r="K29" s="3" t="s">
        <v>12</v>
      </c>
      <c r="N29" s="3"/>
      <c r="P29" s="3" t="s">
        <v>12</v>
      </c>
      <c r="S29" s="3"/>
      <c r="U29" s="3" t="s">
        <v>12</v>
      </c>
      <c r="X29" s="3"/>
    </row>
  </sheetData>
  <mergeCells count="65">
    <mergeCell ref="B28:D28"/>
    <mergeCell ref="G28:I28"/>
    <mergeCell ref="L28:N28"/>
    <mergeCell ref="Q28:S28"/>
    <mergeCell ref="B26:D26"/>
    <mergeCell ref="G26:I26"/>
    <mergeCell ref="L26:N26"/>
    <mergeCell ref="Q26:S26"/>
    <mergeCell ref="B27:D27"/>
    <mergeCell ref="G27:I27"/>
    <mergeCell ref="L27:N27"/>
    <mergeCell ref="Q27:S27"/>
    <mergeCell ref="B24:D24"/>
    <mergeCell ref="G24:I24"/>
    <mergeCell ref="L24:N24"/>
    <mergeCell ref="Q24:S24"/>
    <mergeCell ref="B25:D25"/>
    <mergeCell ref="G25:I25"/>
    <mergeCell ref="L25:N25"/>
    <mergeCell ref="Q25:S25"/>
    <mergeCell ref="B22:D22"/>
    <mergeCell ref="G22:I22"/>
    <mergeCell ref="L22:N22"/>
    <mergeCell ref="Q22:S22"/>
    <mergeCell ref="B23:D23"/>
    <mergeCell ref="G23:I23"/>
    <mergeCell ref="L23:N23"/>
    <mergeCell ref="Q23:S23"/>
    <mergeCell ref="B20:D20"/>
    <mergeCell ref="G20:I20"/>
    <mergeCell ref="L20:N20"/>
    <mergeCell ref="Q20:S20"/>
    <mergeCell ref="B21:D21"/>
    <mergeCell ref="G21:I21"/>
    <mergeCell ref="L21:N21"/>
    <mergeCell ref="Q21:S21"/>
    <mergeCell ref="B18:D18"/>
    <mergeCell ref="G18:I18"/>
    <mergeCell ref="L18:N18"/>
    <mergeCell ref="Q18:S18"/>
    <mergeCell ref="B19:D19"/>
    <mergeCell ref="G19:I19"/>
    <mergeCell ref="L19:N19"/>
    <mergeCell ref="Q19:S19"/>
    <mergeCell ref="A1:D1"/>
    <mergeCell ref="F1:I1"/>
    <mergeCell ref="K1:N1"/>
    <mergeCell ref="P1:S1"/>
    <mergeCell ref="A17:D17"/>
    <mergeCell ref="F17:I17"/>
    <mergeCell ref="K17:N17"/>
    <mergeCell ref="P17:S17"/>
    <mergeCell ref="U1:X1"/>
    <mergeCell ref="U17:X17"/>
    <mergeCell ref="V18:X18"/>
    <mergeCell ref="V19:X19"/>
    <mergeCell ref="V20:X20"/>
    <mergeCell ref="V26:X26"/>
    <mergeCell ref="V27:X27"/>
    <mergeCell ref="V28:X28"/>
    <mergeCell ref="V21:X21"/>
    <mergeCell ref="V22:X22"/>
    <mergeCell ref="V23:X23"/>
    <mergeCell ref="V24:X24"/>
    <mergeCell ref="V25:X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9"/>
  <sheetViews>
    <sheetView topLeftCell="B10" workbookViewId="0">
      <selection activeCell="B27" sqref="B27:D27"/>
    </sheetView>
  </sheetViews>
  <sheetFormatPr defaultRowHeight="15" x14ac:dyDescent="0.25"/>
  <cols>
    <col min="1" max="1" width="10.85546875" bestFit="1" customWidth="1"/>
    <col min="2" max="3" width="12.5703125" bestFit="1" customWidth="1"/>
    <col min="4" max="4" width="13.5703125" customWidth="1"/>
    <col min="6" max="6" width="10.85546875" bestFit="1" customWidth="1"/>
    <col min="7" max="7" width="11.5703125" bestFit="1" customWidth="1"/>
    <col min="8" max="8" width="12.5703125" bestFit="1" customWidth="1"/>
    <col min="9" max="9" width="14" customWidth="1"/>
    <col min="11" max="11" width="10.85546875" bestFit="1" customWidth="1"/>
    <col min="12" max="13" width="11.5703125" bestFit="1" customWidth="1"/>
    <col min="14" max="14" width="13.140625" customWidth="1"/>
    <col min="16" max="16" width="10.85546875" bestFit="1" customWidth="1"/>
    <col min="17" max="18" width="12.5703125" bestFit="1" customWidth="1"/>
    <col min="19" max="19" width="13.85546875" customWidth="1"/>
    <col min="20" max="20" width="4.7109375" customWidth="1"/>
    <col min="22" max="22" width="10.5703125" bestFit="1" customWidth="1"/>
    <col min="23" max="23" width="11.5703125" bestFit="1" customWidth="1"/>
    <col min="24" max="24" width="18.28515625" customWidth="1"/>
  </cols>
  <sheetData>
    <row r="1" spans="1:24" ht="28.5" x14ac:dyDescent="0.45">
      <c r="A1" s="35" t="s">
        <v>13</v>
      </c>
      <c r="B1" s="36"/>
      <c r="C1" s="36"/>
      <c r="D1" s="36"/>
      <c r="F1" s="37" t="s">
        <v>16</v>
      </c>
      <c r="G1" s="38"/>
      <c r="H1" s="38"/>
      <c r="I1" s="38"/>
      <c r="K1" s="39" t="s">
        <v>17</v>
      </c>
      <c r="L1" s="40"/>
      <c r="M1" s="40"/>
      <c r="N1" s="40"/>
      <c r="P1" s="41" t="s">
        <v>18</v>
      </c>
      <c r="Q1" s="42"/>
      <c r="R1" s="42"/>
      <c r="S1" s="42"/>
      <c r="U1" s="29" t="s">
        <v>52</v>
      </c>
      <c r="V1" s="30"/>
      <c r="W1" s="30"/>
      <c r="X1" s="30"/>
    </row>
    <row r="2" spans="1:24" ht="45" x14ac:dyDescent="0.25">
      <c r="A2" s="2" t="s">
        <v>0</v>
      </c>
      <c r="B2" s="4" t="s">
        <v>14</v>
      </c>
      <c r="C2" s="4" t="s">
        <v>15</v>
      </c>
      <c r="D2" s="4" t="s">
        <v>19</v>
      </c>
      <c r="F2" s="2" t="s">
        <v>0</v>
      </c>
      <c r="G2" s="4" t="s">
        <v>14</v>
      </c>
      <c r="H2" s="4" t="s">
        <v>15</v>
      </c>
      <c r="I2" s="4" t="s">
        <v>19</v>
      </c>
      <c r="K2" s="2" t="s">
        <v>0</v>
      </c>
      <c r="L2" s="4" t="s">
        <v>14</v>
      </c>
      <c r="M2" s="4" t="s">
        <v>15</v>
      </c>
      <c r="N2" s="4" t="s">
        <v>19</v>
      </c>
      <c r="P2" s="2" t="s">
        <v>0</v>
      </c>
      <c r="Q2" s="4" t="s">
        <v>14</v>
      </c>
      <c r="R2" s="4" t="s">
        <v>15</v>
      </c>
      <c r="S2" s="4" t="s">
        <v>19</v>
      </c>
      <c r="U2" s="2" t="s">
        <v>0</v>
      </c>
      <c r="V2" s="4" t="s">
        <v>14</v>
      </c>
      <c r="W2" s="4" t="s">
        <v>15</v>
      </c>
      <c r="X2" s="4" t="s">
        <v>19</v>
      </c>
    </row>
    <row r="3" spans="1:24" x14ac:dyDescent="0.25">
      <c r="A3" s="3" t="s">
        <v>1</v>
      </c>
      <c r="B3" s="14">
        <v>18857.04</v>
      </c>
      <c r="C3" s="14">
        <v>27755.56</v>
      </c>
      <c r="D3" s="7">
        <f t="shared" ref="D3:D14" si="0">B3-C3</f>
        <v>-8898.52</v>
      </c>
      <c r="F3" s="3" t="s">
        <v>1</v>
      </c>
      <c r="G3" s="14">
        <v>1992.33</v>
      </c>
      <c r="H3" s="14">
        <v>9766.48</v>
      </c>
      <c r="I3" s="7">
        <f t="shared" ref="I3:I14" si="1">G3-H3</f>
        <v>-7774.15</v>
      </c>
      <c r="K3" s="3" t="s">
        <v>1</v>
      </c>
      <c r="L3" s="14">
        <v>0</v>
      </c>
      <c r="M3" s="14">
        <v>1946.68</v>
      </c>
      <c r="N3" s="7">
        <f t="shared" ref="N3:N10" si="2">L3-M3</f>
        <v>-1946.68</v>
      </c>
      <c r="P3" s="3" t="s">
        <v>1</v>
      </c>
      <c r="Q3" s="14">
        <v>70628.47</v>
      </c>
      <c r="R3" s="14">
        <v>74059.83</v>
      </c>
      <c r="S3" s="7">
        <f t="shared" ref="S3:S14" si="3">Q3-R3</f>
        <v>-3431.3600000000006</v>
      </c>
      <c r="U3" s="3" t="s">
        <v>1</v>
      </c>
      <c r="V3" s="14"/>
      <c r="W3" s="14"/>
      <c r="X3" s="7">
        <f t="shared" ref="X3:X13" si="4">V3-W3</f>
        <v>0</v>
      </c>
    </row>
    <row r="4" spans="1:24" x14ac:dyDescent="0.25">
      <c r="A4" s="3" t="s">
        <v>2</v>
      </c>
      <c r="B4" s="14">
        <v>13534.5</v>
      </c>
      <c r="C4" s="14">
        <v>26099.37</v>
      </c>
      <c r="D4" s="7">
        <f t="shared" si="0"/>
        <v>-12564.869999999999</v>
      </c>
      <c r="F4" s="3" t="s">
        <v>2</v>
      </c>
      <c r="G4" s="14">
        <v>5748.69</v>
      </c>
      <c r="H4" s="14">
        <v>7152.66</v>
      </c>
      <c r="I4" s="7">
        <f t="shared" si="1"/>
        <v>-1403.9700000000003</v>
      </c>
      <c r="K4" s="3" t="s">
        <v>2</v>
      </c>
      <c r="L4" s="14">
        <v>548.09</v>
      </c>
      <c r="M4" s="14">
        <v>-190.52</v>
      </c>
      <c r="N4" s="6">
        <f t="shared" si="2"/>
        <v>738.61</v>
      </c>
      <c r="P4" s="3" t="s">
        <v>2</v>
      </c>
      <c r="Q4" s="14">
        <v>29560.58</v>
      </c>
      <c r="R4" s="14">
        <v>42470.07</v>
      </c>
      <c r="S4" s="7">
        <f t="shared" si="3"/>
        <v>-12909.489999999998</v>
      </c>
      <c r="U4" s="3" t="s">
        <v>2</v>
      </c>
      <c r="V4" s="14"/>
      <c r="W4" s="14"/>
      <c r="X4" s="7">
        <f t="shared" si="4"/>
        <v>0</v>
      </c>
    </row>
    <row r="5" spans="1:24" x14ac:dyDescent="0.25">
      <c r="A5" s="3" t="s">
        <v>3</v>
      </c>
      <c r="B5" s="14">
        <v>10939.32</v>
      </c>
      <c r="C5" s="14">
        <v>22806.34</v>
      </c>
      <c r="D5" s="7">
        <f t="shared" si="0"/>
        <v>-11867.02</v>
      </c>
      <c r="F5" s="3" t="s">
        <v>3</v>
      </c>
      <c r="G5" s="14">
        <v>4428.67</v>
      </c>
      <c r="H5" s="14">
        <v>10372.39</v>
      </c>
      <c r="I5" s="7">
        <f t="shared" si="1"/>
        <v>-5943.7199999999993</v>
      </c>
      <c r="K5" s="3" t="s">
        <v>3</v>
      </c>
      <c r="L5" s="14">
        <v>4306.17</v>
      </c>
      <c r="M5" s="14">
        <v>2924.38</v>
      </c>
      <c r="N5" s="6">
        <f t="shared" si="2"/>
        <v>1381.79</v>
      </c>
      <c r="P5" s="3" t="s">
        <v>3</v>
      </c>
      <c r="Q5" s="14">
        <v>52627.62</v>
      </c>
      <c r="R5" s="14">
        <v>49805.79</v>
      </c>
      <c r="S5" s="6">
        <f t="shared" si="3"/>
        <v>2821.8300000000017</v>
      </c>
      <c r="U5" s="3" t="s">
        <v>3</v>
      </c>
      <c r="V5" s="14"/>
      <c r="W5" s="14"/>
      <c r="X5" s="7">
        <f t="shared" si="4"/>
        <v>0</v>
      </c>
    </row>
    <row r="6" spans="1:24" x14ac:dyDescent="0.25">
      <c r="A6" s="3" t="s">
        <v>4</v>
      </c>
      <c r="B6" s="14">
        <v>16982.580000000002</v>
      </c>
      <c r="C6" s="14">
        <v>14100.66</v>
      </c>
      <c r="D6" s="6">
        <f t="shared" si="0"/>
        <v>2881.9200000000019</v>
      </c>
      <c r="F6" s="3" t="s">
        <v>4</v>
      </c>
      <c r="G6" s="14">
        <v>1389.07</v>
      </c>
      <c r="H6" s="14">
        <v>7668.24</v>
      </c>
      <c r="I6" s="7">
        <f t="shared" si="1"/>
        <v>-6279.17</v>
      </c>
      <c r="K6" s="3" t="s">
        <v>4</v>
      </c>
      <c r="L6" s="14">
        <v>0</v>
      </c>
      <c r="M6" s="14">
        <v>852.17</v>
      </c>
      <c r="N6" s="7">
        <f t="shared" si="2"/>
        <v>-852.17</v>
      </c>
      <c r="P6" s="3" t="s">
        <v>4</v>
      </c>
      <c r="Q6" s="14">
        <v>60807</v>
      </c>
      <c r="R6" s="14">
        <v>64487.11</v>
      </c>
      <c r="S6" s="7">
        <f t="shared" si="3"/>
        <v>-3680.1100000000006</v>
      </c>
      <c r="U6" s="3" t="s">
        <v>4</v>
      </c>
      <c r="V6" s="14"/>
      <c r="W6" s="14"/>
      <c r="X6" s="7">
        <f t="shared" si="4"/>
        <v>0</v>
      </c>
    </row>
    <row r="7" spans="1:24" x14ac:dyDescent="0.25">
      <c r="A7" s="3" t="s">
        <v>5</v>
      </c>
      <c r="B7" s="14">
        <v>15607.53</v>
      </c>
      <c r="C7" s="14">
        <v>14130.06</v>
      </c>
      <c r="D7" s="6">
        <f t="shared" si="0"/>
        <v>1477.4700000000012</v>
      </c>
      <c r="F7" s="3" t="s">
        <v>5</v>
      </c>
      <c r="G7" s="14">
        <v>7</v>
      </c>
      <c r="H7" s="14">
        <v>11423.46</v>
      </c>
      <c r="I7" s="7">
        <f t="shared" si="1"/>
        <v>-11416.46</v>
      </c>
      <c r="K7" s="3" t="s">
        <v>5</v>
      </c>
      <c r="L7" s="14">
        <v>2782.59</v>
      </c>
      <c r="M7" s="14">
        <v>2761.58</v>
      </c>
      <c r="N7" s="6">
        <f t="shared" si="2"/>
        <v>21.010000000000218</v>
      </c>
      <c r="P7" s="3" t="s">
        <v>5</v>
      </c>
      <c r="Q7" s="14">
        <v>67483.05</v>
      </c>
      <c r="R7" s="14">
        <v>52251.97</v>
      </c>
      <c r="S7" s="6">
        <f t="shared" si="3"/>
        <v>15231.080000000002</v>
      </c>
      <c r="U7" s="3" t="s">
        <v>5</v>
      </c>
      <c r="V7" s="14"/>
      <c r="W7" s="14"/>
      <c r="X7" s="18">
        <f t="shared" si="4"/>
        <v>0</v>
      </c>
    </row>
    <row r="8" spans="1:24" x14ac:dyDescent="0.25">
      <c r="A8" s="3" t="s">
        <v>6</v>
      </c>
      <c r="B8" s="14">
        <v>17173.439999999999</v>
      </c>
      <c r="C8" s="14">
        <v>18094.599999999999</v>
      </c>
      <c r="D8" s="7">
        <f t="shared" si="0"/>
        <v>-921.15999999999985</v>
      </c>
      <c r="F8" s="3" t="s">
        <v>6</v>
      </c>
      <c r="G8" s="14">
        <v>1284.8900000000001</v>
      </c>
      <c r="H8" s="14">
        <v>5106.3599999999997</v>
      </c>
      <c r="I8" s="7">
        <f t="shared" si="1"/>
        <v>-3821.4699999999993</v>
      </c>
      <c r="K8" s="3" t="s">
        <v>6</v>
      </c>
      <c r="L8" s="14">
        <v>1293.48</v>
      </c>
      <c r="M8" s="14">
        <v>2787.8</v>
      </c>
      <c r="N8" s="7">
        <f t="shared" si="2"/>
        <v>-1494.3200000000002</v>
      </c>
      <c r="P8" s="3" t="s">
        <v>6</v>
      </c>
      <c r="Q8" s="14">
        <v>74401.89</v>
      </c>
      <c r="R8" s="14">
        <v>69844.66</v>
      </c>
      <c r="S8" s="6">
        <f t="shared" si="3"/>
        <v>4557.2299999999959</v>
      </c>
      <c r="U8" s="3" t="s">
        <v>6</v>
      </c>
      <c r="V8" s="14"/>
      <c r="W8" s="14"/>
      <c r="X8" s="18">
        <f t="shared" si="4"/>
        <v>0</v>
      </c>
    </row>
    <row r="9" spans="1:24" x14ac:dyDescent="0.25">
      <c r="A9" s="3" t="s">
        <v>7</v>
      </c>
      <c r="B9" s="14">
        <v>13400.54</v>
      </c>
      <c r="C9" s="14">
        <v>18143.330000000002</v>
      </c>
      <c r="D9" s="7">
        <f t="shared" si="0"/>
        <v>-4742.7900000000009</v>
      </c>
      <c r="F9" s="3" t="s">
        <v>7</v>
      </c>
      <c r="G9" s="14">
        <v>4283.32</v>
      </c>
      <c r="H9" s="14">
        <v>6948.69</v>
      </c>
      <c r="I9" s="7">
        <f t="shared" si="1"/>
        <v>-2665.37</v>
      </c>
      <c r="K9" s="3" t="s">
        <v>7</v>
      </c>
      <c r="L9" s="14">
        <v>10622.11</v>
      </c>
      <c r="M9" s="14">
        <v>7580.24</v>
      </c>
      <c r="N9" s="6">
        <f t="shared" si="2"/>
        <v>3041.8700000000008</v>
      </c>
      <c r="P9" s="3" t="s">
        <v>7</v>
      </c>
      <c r="Q9" s="14">
        <v>60586.21</v>
      </c>
      <c r="R9" s="14">
        <v>47368.58</v>
      </c>
      <c r="S9" s="6">
        <f t="shared" si="3"/>
        <v>13217.629999999997</v>
      </c>
      <c r="U9" s="3" t="s">
        <v>7</v>
      </c>
      <c r="V9" s="14"/>
      <c r="W9" s="14"/>
      <c r="X9" s="18">
        <f t="shared" si="4"/>
        <v>0</v>
      </c>
    </row>
    <row r="10" spans="1:24" x14ac:dyDescent="0.25">
      <c r="A10" s="3" t="s">
        <v>8</v>
      </c>
      <c r="B10" s="14">
        <v>8119.36</v>
      </c>
      <c r="C10" s="14">
        <v>18051.71</v>
      </c>
      <c r="D10" s="7">
        <f t="shared" si="0"/>
        <v>-9932.3499999999985</v>
      </c>
      <c r="F10" s="3" t="s">
        <v>8</v>
      </c>
      <c r="G10" s="14">
        <v>14279.12</v>
      </c>
      <c r="H10" s="14">
        <v>10500.5</v>
      </c>
      <c r="I10" s="6">
        <f t="shared" si="1"/>
        <v>3778.6200000000008</v>
      </c>
      <c r="K10" s="3" t="s">
        <v>8</v>
      </c>
      <c r="L10" s="14">
        <v>10208.94</v>
      </c>
      <c r="M10" s="14">
        <v>7697.95</v>
      </c>
      <c r="N10" s="6">
        <f t="shared" si="2"/>
        <v>2510.9900000000007</v>
      </c>
      <c r="P10" s="3" t="s">
        <v>8</v>
      </c>
      <c r="Q10" s="14">
        <v>40626.21</v>
      </c>
      <c r="R10" s="14">
        <v>49976.21</v>
      </c>
      <c r="S10" s="7">
        <f t="shared" si="3"/>
        <v>-9350</v>
      </c>
      <c r="U10" s="3" t="s">
        <v>8</v>
      </c>
      <c r="V10" s="14"/>
      <c r="W10" s="14"/>
      <c r="X10" s="18">
        <f t="shared" si="4"/>
        <v>0</v>
      </c>
    </row>
    <row r="11" spans="1:24" x14ac:dyDescent="0.25">
      <c r="A11" s="3" t="s">
        <v>9</v>
      </c>
      <c r="B11" s="14">
        <v>11947</v>
      </c>
      <c r="C11" s="14">
        <v>8607</v>
      </c>
      <c r="D11" s="6">
        <f t="shared" si="0"/>
        <v>3340</v>
      </c>
      <c r="F11" s="3" t="s">
        <v>9</v>
      </c>
      <c r="G11" s="14">
        <v>9833</v>
      </c>
      <c r="H11" s="14">
        <v>9326</v>
      </c>
      <c r="I11" s="6">
        <f t="shared" si="1"/>
        <v>507</v>
      </c>
      <c r="K11" s="3" t="s">
        <v>9</v>
      </c>
      <c r="L11" s="14">
        <v>3323</v>
      </c>
      <c r="M11" s="14">
        <v>5603</v>
      </c>
      <c r="N11" s="7">
        <f>L11-M11</f>
        <v>-2280</v>
      </c>
      <c r="P11" s="3" t="s">
        <v>9</v>
      </c>
      <c r="Q11" s="14">
        <v>66530</v>
      </c>
      <c r="R11" s="14">
        <v>50270</v>
      </c>
      <c r="S11" s="6">
        <f t="shared" si="3"/>
        <v>16260</v>
      </c>
      <c r="U11" s="3" t="s">
        <v>9</v>
      </c>
      <c r="V11" s="14"/>
      <c r="W11" s="14"/>
      <c r="X11" s="18">
        <f t="shared" si="4"/>
        <v>0</v>
      </c>
    </row>
    <row r="12" spans="1:24" x14ac:dyDescent="0.25">
      <c r="A12" s="3" t="s">
        <v>10</v>
      </c>
      <c r="B12" s="14">
        <v>16003</v>
      </c>
      <c r="C12" s="14">
        <v>20673</v>
      </c>
      <c r="D12" s="7">
        <f t="shared" si="0"/>
        <v>-4670</v>
      </c>
      <c r="F12" s="3" t="s">
        <v>10</v>
      </c>
      <c r="G12" s="14">
        <v>2450</v>
      </c>
      <c r="H12" s="14">
        <v>12231</v>
      </c>
      <c r="I12" s="7">
        <f t="shared" si="1"/>
        <v>-9781</v>
      </c>
      <c r="K12" s="3" t="s">
        <v>10</v>
      </c>
      <c r="L12" s="14">
        <v>2239</v>
      </c>
      <c r="M12" s="14">
        <v>3372</v>
      </c>
      <c r="N12" s="7">
        <f>L12-M12</f>
        <v>-1133</v>
      </c>
      <c r="P12" s="3" t="s">
        <v>10</v>
      </c>
      <c r="Q12" s="14">
        <v>79430</v>
      </c>
      <c r="R12" s="14">
        <v>54691</v>
      </c>
      <c r="S12" s="6">
        <f t="shared" si="3"/>
        <v>24739</v>
      </c>
      <c r="U12" s="3" t="s">
        <v>10</v>
      </c>
      <c r="V12" s="14"/>
      <c r="W12" s="14"/>
      <c r="X12" s="18">
        <f t="shared" si="4"/>
        <v>0</v>
      </c>
    </row>
    <row r="13" spans="1:24" x14ac:dyDescent="0.25">
      <c r="A13" s="3" t="s">
        <v>11</v>
      </c>
      <c r="B13" s="14">
        <v>19728</v>
      </c>
      <c r="C13" s="14">
        <v>24072</v>
      </c>
      <c r="D13" s="7">
        <f t="shared" si="0"/>
        <v>-4344</v>
      </c>
      <c r="F13" s="3" t="s">
        <v>11</v>
      </c>
      <c r="G13" s="14">
        <v>5387</v>
      </c>
      <c r="H13" s="14">
        <v>11210</v>
      </c>
      <c r="I13" s="7">
        <f t="shared" si="1"/>
        <v>-5823</v>
      </c>
      <c r="K13" s="3" t="s">
        <v>11</v>
      </c>
      <c r="L13" s="14">
        <v>0</v>
      </c>
      <c r="M13" s="14">
        <v>204</v>
      </c>
      <c r="N13" s="7">
        <f>L13-M13</f>
        <v>-204</v>
      </c>
      <c r="P13" s="3" t="s">
        <v>11</v>
      </c>
      <c r="Q13" s="14">
        <v>65598</v>
      </c>
      <c r="R13" s="14">
        <v>57122</v>
      </c>
      <c r="S13" s="6">
        <f t="shared" si="3"/>
        <v>8476</v>
      </c>
      <c r="U13" s="3" t="s">
        <v>11</v>
      </c>
      <c r="V13" s="14"/>
      <c r="W13" s="14"/>
      <c r="X13" s="18">
        <f t="shared" si="4"/>
        <v>0</v>
      </c>
    </row>
    <row r="14" spans="1:24" ht="17.25" x14ac:dyDescent="0.4">
      <c r="A14" s="3" t="s">
        <v>12</v>
      </c>
      <c r="B14" s="19">
        <v>25058</v>
      </c>
      <c r="C14" s="19">
        <v>29879</v>
      </c>
      <c r="D14" s="13">
        <f t="shared" si="0"/>
        <v>-4821</v>
      </c>
      <c r="E14" s="20"/>
      <c r="F14" s="21" t="s">
        <v>12</v>
      </c>
      <c r="G14" s="19">
        <v>3754</v>
      </c>
      <c r="H14" s="19">
        <v>15871</v>
      </c>
      <c r="I14" s="13">
        <f t="shared" si="1"/>
        <v>-12117</v>
      </c>
      <c r="J14" s="20"/>
      <c r="K14" s="21" t="s">
        <v>12</v>
      </c>
      <c r="L14" s="19">
        <v>0</v>
      </c>
      <c r="M14" s="19">
        <v>630</v>
      </c>
      <c r="N14" s="13">
        <f>L14-M14</f>
        <v>-630</v>
      </c>
      <c r="O14" s="20"/>
      <c r="P14" s="21" t="s">
        <v>12</v>
      </c>
      <c r="Q14" s="19">
        <v>70524</v>
      </c>
      <c r="R14" s="19">
        <v>61723</v>
      </c>
      <c r="S14" s="25">
        <f t="shared" si="3"/>
        <v>8801</v>
      </c>
      <c r="U14" s="3" t="s">
        <v>12</v>
      </c>
      <c r="V14" s="15">
        <v>2550</v>
      </c>
      <c r="W14" s="15">
        <v>372</v>
      </c>
      <c r="X14" s="25">
        <f>V14-W14</f>
        <v>2178</v>
      </c>
    </row>
    <row r="15" spans="1:24" x14ac:dyDescent="0.25">
      <c r="B15" s="9">
        <f>SUM(B3:B14)</f>
        <v>187350.31</v>
      </c>
      <c r="C15" s="9">
        <f>SUM(C3:C14)</f>
        <v>242412.62999999998</v>
      </c>
      <c r="D15" s="11">
        <f>SUM(D3:D14)</f>
        <v>-55062.32</v>
      </c>
      <c r="G15" s="9">
        <f>SUM(G3:G14)</f>
        <v>54837.09</v>
      </c>
      <c r="H15" s="9">
        <f>SUM(H3:H14)</f>
        <v>117576.78</v>
      </c>
      <c r="I15" s="11">
        <f>SUM(I3:I14)</f>
        <v>-62739.69</v>
      </c>
      <c r="L15" s="9">
        <f>SUM(L3:L14)</f>
        <v>35323.380000000005</v>
      </c>
      <c r="M15" s="9">
        <f>SUM(M3:M14)</f>
        <v>36169.279999999999</v>
      </c>
      <c r="N15" s="11">
        <f>SUM(N3:N14)</f>
        <v>-845.89999999999873</v>
      </c>
      <c r="Q15" s="9">
        <f>SUM(Q3:Q14)</f>
        <v>738803.03</v>
      </c>
      <c r="R15" s="9">
        <f>SUM(R3:R14)</f>
        <v>674070.22000000009</v>
      </c>
      <c r="S15" s="10">
        <f>SUM(S3:S14)</f>
        <v>64732.81</v>
      </c>
      <c r="V15" s="22"/>
      <c r="W15" s="22"/>
      <c r="X15" s="17"/>
    </row>
    <row r="16" spans="1:24" x14ac:dyDescent="0.25">
      <c r="D16" s="3"/>
      <c r="I16" s="3"/>
      <c r="N16" s="3"/>
      <c r="S16" s="3"/>
      <c r="X16" s="3"/>
    </row>
    <row r="17" spans="1:24" ht="23.25" x14ac:dyDescent="0.35">
      <c r="A17" s="31" t="s">
        <v>20</v>
      </c>
      <c r="B17" s="32"/>
      <c r="C17" s="32"/>
      <c r="D17" s="32"/>
      <c r="F17" s="31" t="s">
        <v>20</v>
      </c>
      <c r="G17" s="32"/>
      <c r="H17" s="32"/>
      <c r="I17" s="32"/>
      <c r="K17" s="31" t="s">
        <v>20</v>
      </c>
      <c r="L17" s="32"/>
      <c r="M17" s="32"/>
      <c r="N17" s="32"/>
      <c r="P17" s="31" t="s">
        <v>20</v>
      </c>
      <c r="Q17" s="32"/>
      <c r="R17" s="32"/>
      <c r="S17" s="32"/>
      <c r="U17" s="31" t="s">
        <v>20</v>
      </c>
      <c r="V17" s="32"/>
      <c r="W17" s="32"/>
      <c r="X17" s="32"/>
    </row>
    <row r="18" spans="1:24" ht="63.75" customHeight="1" x14ac:dyDescent="0.25">
      <c r="A18" s="3" t="s">
        <v>1</v>
      </c>
      <c r="B18" s="26" t="s">
        <v>41</v>
      </c>
      <c r="C18" s="33"/>
      <c r="D18" s="33"/>
      <c r="F18" s="3" t="s">
        <v>1</v>
      </c>
      <c r="G18" s="26" t="s">
        <v>41</v>
      </c>
      <c r="H18" s="33"/>
      <c r="I18" s="33"/>
      <c r="K18" s="3" t="s">
        <v>1</v>
      </c>
      <c r="L18" s="26" t="s">
        <v>41</v>
      </c>
      <c r="M18" s="33"/>
      <c r="N18" s="33"/>
      <c r="P18" s="3" t="s">
        <v>1</v>
      </c>
      <c r="Q18" s="26" t="s">
        <v>41</v>
      </c>
      <c r="R18" s="33"/>
      <c r="S18" s="33"/>
      <c r="U18" s="3" t="s">
        <v>1</v>
      </c>
      <c r="V18" s="26"/>
      <c r="W18" s="33"/>
      <c r="X18" s="33"/>
    </row>
    <row r="19" spans="1:24" ht="47.25" customHeight="1" x14ac:dyDescent="0.25">
      <c r="A19" s="3" t="s">
        <v>2</v>
      </c>
      <c r="B19" s="45" t="s">
        <v>44</v>
      </c>
      <c r="C19" s="32"/>
      <c r="D19" s="32"/>
      <c r="F19" s="3" t="s">
        <v>2</v>
      </c>
      <c r="G19" s="26" t="s">
        <v>42</v>
      </c>
      <c r="H19" s="26"/>
      <c r="I19" s="26"/>
      <c r="K19" s="3" t="s">
        <v>2</v>
      </c>
      <c r="L19" s="45" t="s">
        <v>21</v>
      </c>
      <c r="M19" s="32"/>
      <c r="N19" s="32"/>
      <c r="P19" s="3" t="s">
        <v>2</v>
      </c>
      <c r="Q19" s="26" t="s">
        <v>43</v>
      </c>
      <c r="R19" s="33"/>
      <c r="S19" s="33"/>
      <c r="U19" s="3" t="s">
        <v>2</v>
      </c>
      <c r="V19" s="26"/>
      <c r="W19" s="33"/>
      <c r="X19" s="33"/>
    </row>
    <row r="20" spans="1:24" x14ac:dyDescent="0.25">
      <c r="A20" s="3" t="s">
        <v>3</v>
      </c>
      <c r="B20" s="45" t="s">
        <v>45</v>
      </c>
      <c r="C20" s="45"/>
      <c r="D20" s="45"/>
      <c r="F20" s="3" t="s">
        <v>3</v>
      </c>
      <c r="G20" s="45" t="s">
        <v>45</v>
      </c>
      <c r="H20" s="45"/>
      <c r="I20" s="45"/>
      <c r="K20" s="3" t="s">
        <v>3</v>
      </c>
      <c r="L20" s="45" t="s">
        <v>21</v>
      </c>
      <c r="M20" s="45"/>
      <c r="N20" s="45"/>
      <c r="P20" s="3" t="s">
        <v>3</v>
      </c>
      <c r="Q20" s="45" t="s">
        <v>21</v>
      </c>
      <c r="R20" s="45"/>
      <c r="S20" s="45"/>
      <c r="U20" s="3" t="s">
        <v>3</v>
      </c>
      <c r="V20" s="45"/>
      <c r="W20" s="45"/>
      <c r="X20" s="45"/>
    </row>
    <row r="21" spans="1:24" x14ac:dyDescent="0.25">
      <c r="A21" s="3" t="s">
        <v>4</v>
      </c>
      <c r="B21" s="45" t="s">
        <v>21</v>
      </c>
      <c r="C21" s="45"/>
      <c r="D21" s="45"/>
      <c r="F21" s="3" t="s">
        <v>4</v>
      </c>
      <c r="G21" s="45" t="s">
        <v>45</v>
      </c>
      <c r="H21" s="45"/>
      <c r="I21" s="45"/>
      <c r="K21" s="3" t="s">
        <v>4</v>
      </c>
      <c r="L21" s="45" t="s">
        <v>45</v>
      </c>
      <c r="M21" s="45"/>
      <c r="N21" s="45"/>
      <c r="P21" s="3" t="s">
        <v>4</v>
      </c>
      <c r="Q21" s="45" t="s">
        <v>45</v>
      </c>
      <c r="R21" s="45"/>
      <c r="S21" s="45"/>
      <c r="U21" s="3" t="s">
        <v>4</v>
      </c>
      <c r="V21" s="45"/>
      <c r="W21" s="45"/>
      <c r="X21" s="45"/>
    </row>
    <row r="22" spans="1:24" ht="33" customHeight="1" x14ac:dyDescent="0.25">
      <c r="A22" s="3" t="s">
        <v>5</v>
      </c>
      <c r="B22" s="45" t="s">
        <v>21</v>
      </c>
      <c r="C22" s="45"/>
      <c r="D22" s="45"/>
      <c r="F22" s="3" t="s">
        <v>5</v>
      </c>
      <c r="G22" s="26" t="s">
        <v>46</v>
      </c>
      <c r="H22" s="26"/>
      <c r="I22" s="26"/>
      <c r="K22" s="3" t="s">
        <v>5</v>
      </c>
      <c r="L22" s="45" t="s">
        <v>21</v>
      </c>
      <c r="M22" s="45"/>
      <c r="N22" s="45"/>
      <c r="P22" s="3" t="s">
        <v>5</v>
      </c>
      <c r="Q22" s="45" t="s">
        <v>21</v>
      </c>
      <c r="R22" s="45"/>
      <c r="S22" s="45"/>
      <c r="U22" s="3" t="s">
        <v>5</v>
      </c>
      <c r="V22" s="45"/>
      <c r="W22" s="45"/>
      <c r="X22" s="45"/>
    </row>
    <row r="23" spans="1:24" x14ac:dyDescent="0.25">
      <c r="A23" s="3" t="s">
        <v>6</v>
      </c>
      <c r="B23" s="45" t="s">
        <v>45</v>
      </c>
      <c r="C23" s="45"/>
      <c r="D23" s="45"/>
      <c r="F23" s="3" t="s">
        <v>6</v>
      </c>
      <c r="G23" s="45" t="s">
        <v>45</v>
      </c>
      <c r="H23" s="45"/>
      <c r="I23" s="45"/>
      <c r="K23" s="3" t="s">
        <v>6</v>
      </c>
      <c r="L23" s="45" t="s">
        <v>45</v>
      </c>
      <c r="M23" s="45"/>
      <c r="N23" s="45"/>
      <c r="P23" s="3" t="s">
        <v>6</v>
      </c>
      <c r="Q23" s="45" t="s">
        <v>21</v>
      </c>
      <c r="R23" s="45"/>
      <c r="S23" s="45"/>
      <c r="U23" s="3" t="s">
        <v>6</v>
      </c>
      <c r="V23" s="45"/>
      <c r="W23" s="45"/>
      <c r="X23" s="45"/>
    </row>
    <row r="24" spans="1:24" ht="33" customHeight="1" x14ac:dyDescent="0.25">
      <c r="A24" s="3" t="s">
        <v>7</v>
      </c>
      <c r="B24" s="26" t="s">
        <v>47</v>
      </c>
      <c r="C24" s="26"/>
      <c r="D24" s="26"/>
      <c r="F24" s="3" t="s">
        <v>7</v>
      </c>
      <c r="G24" s="45" t="s">
        <v>45</v>
      </c>
      <c r="H24" s="45"/>
      <c r="I24" s="45"/>
      <c r="K24" s="3" t="s">
        <v>7</v>
      </c>
      <c r="L24" s="45" t="s">
        <v>21</v>
      </c>
      <c r="M24" s="45"/>
      <c r="N24" s="45"/>
      <c r="P24" s="3" t="s">
        <v>7</v>
      </c>
      <c r="Q24" s="45" t="s">
        <v>21</v>
      </c>
      <c r="R24" s="45"/>
      <c r="S24" s="45"/>
      <c r="U24" s="3" t="s">
        <v>7</v>
      </c>
      <c r="V24" s="45"/>
      <c r="W24" s="45"/>
      <c r="X24" s="45"/>
    </row>
    <row r="25" spans="1:24" ht="45.75" customHeight="1" x14ac:dyDescent="0.25">
      <c r="A25" s="3" t="s">
        <v>8</v>
      </c>
      <c r="B25" s="45" t="s">
        <v>45</v>
      </c>
      <c r="C25" s="45"/>
      <c r="D25" s="45"/>
      <c r="F25" s="3" t="s">
        <v>8</v>
      </c>
      <c r="G25" s="45" t="s">
        <v>21</v>
      </c>
      <c r="H25" s="45"/>
      <c r="I25" s="45"/>
      <c r="K25" s="3" t="s">
        <v>8</v>
      </c>
      <c r="L25" s="45" t="s">
        <v>21</v>
      </c>
      <c r="M25" s="45"/>
      <c r="N25" s="45"/>
      <c r="P25" s="3" t="s">
        <v>8</v>
      </c>
      <c r="Q25" s="26" t="s">
        <v>48</v>
      </c>
      <c r="R25" s="26"/>
      <c r="S25" s="26"/>
      <c r="U25" s="3" t="s">
        <v>8</v>
      </c>
      <c r="V25" s="26"/>
      <c r="W25" s="26"/>
      <c r="X25" s="26"/>
    </row>
    <row r="26" spans="1:24" x14ac:dyDescent="0.25">
      <c r="A26" s="3" t="s">
        <v>9</v>
      </c>
      <c r="B26" s="45" t="s">
        <v>21</v>
      </c>
      <c r="C26" s="45"/>
      <c r="D26" s="45"/>
      <c r="F26" s="3" t="s">
        <v>9</v>
      </c>
      <c r="G26" s="45" t="s">
        <v>21</v>
      </c>
      <c r="H26" s="45"/>
      <c r="I26" s="45"/>
      <c r="K26" s="3" t="s">
        <v>9</v>
      </c>
      <c r="L26" s="45" t="s">
        <v>49</v>
      </c>
      <c r="M26" s="32"/>
      <c r="N26" s="32"/>
      <c r="P26" s="3" t="s">
        <v>9</v>
      </c>
      <c r="Q26" s="45" t="s">
        <v>21</v>
      </c>
      <c r="R26" s="45"/>
      <c r="S26" s="45"/>
      <c r="U26" s="3" t="s">
        <v>9</v>
      </c>
      <c r="V26" s="45"/>
      <c r="W26" s="45"/>
      <c r="X26" s="45"/>
    </row>
    <row r="27" spans="1:24" ht="30" customHeight="1" x14ac:dyDescent="0.25">
      <c r="A27" s="3" t="s">
        <v>10</v>
      </c>
      <c r="B27" s="45" t="s">
        <v>45</v>
      </c>
      <c r="C27" s="45"/>
      <c r="D27" s="45"/>
      <c r="F27" s="3" t="s">
        <v>10</v>
      </c>
      <c r="G27" s="45" t="s">
        <v>45</v>
      </c>
      <c r="H27" s="45"/>
      <c r="I27" s="45"/>
      <c r="K27" s="3" t="s">
        <v>10</v>
      </c>
      <c r="L27" s="26" t="s">
        <v>50</v>
      </c>
      <c r="M27" s="26"/>
      <c r="N27" s="26"/>
      <c r="P27" s="3" t="s">
        <v>10</v>
      </c>
      <c r="Q27" s="45" t="s">
        <v>21</v>
      </c>
      <c r="R27" s="45"/>
      <c r="S27" s="45"/>
      <c r="U27" s="3" t="s">
        <v>10</v>
      </c>
      <c r="V27" s="45"/>
      <c r="W27" s="45"/>
      <c r="X27" s="45"/>
    </row>
    <row r="28" spans="1:24" x14ac:dyDescent="0.25">
      <c r="A28" s="3" t="s">
        <v>11</v>
      </c>
      <c r="B28" s="45" t="s">
        <v>45</v>
      </c>
      <c r="C28" s="45"/>
      <c r="D28" s="45"/>
      <c r="F28" s="3" t="s">
        <v>11</v>
      </c>
      <c r="G28" s="45" t="s">
        <v>45</v>
      </c>
      <c r="H28" s="45"/>
      <c r="I28" s="45"/>
      <c r="K28" s="3" t="s">
        <v>11</v>
      </c>
      <c r="L28" s="45" t="s">
        <v>51</v>
      </c>
      <c r="M28" s="45"/>
      <c r="N28" s="45"/>
      <c r="P28" s="3" t="s">
        <v>11</v>
      </c>
      <c r="Q28" s="45" t="s">
        <v>21</v>
      </c>
      <c r="R28" s="45"/>
      <c r="S28" s="45"/>
      <c r="U28" s="3" t="s">
        <v>11</v>
      </c>
      <c r="V28" s="45"/>
      <c r="W28" s="45"/>
      <c r="X28" s="45"/>
    </row>
    <row r="29" spans="1:24" x14ac:dyDescent="0.25">
      <c r="A29" s="3" t="s">
        <v>12</v>
      </c>
      <c r="B29" t="s">
        <v>53</v>
      </c>
      <c r="D29" s="3"/>
      <c r="F29" s="3" t="s">
        <v>12</v>
      </c>
      <c r="G29" t="s">
        <v>53</v>
      </c>
      <c r="I29" s="3"/>
      <c r="K29" s="3" t="s">
        <v>12</v>
      </c>
      <c r="L29" t="s">
        <v>53</v>
      </c>
      <c r="N29" s="3"/>
      <c r="P29" s="3" t="s">
        <v>12</v>
      </c>
      <c r="Q29" s="45" t="s">
        <v>21</v>
      </c>
      <c r="R29" s="45"/>
      <c r="S29" s="45"/>
      <c r="U29" s="3" t="s">
        <v>12</v>
      </c>
      <c r="V29" t="s">
        <v>21</v>
      </c>
      <c r="X29" s="3"/>
    </row>
  </sheetData>
  <mergeCells count="66">
    <mergeCell ref="B28:D28"/>
    <mergeCell ref="G28:I28"/>
    <mergeCell ref="Q26:S26"/>
    <mergeCell ref="L26:N26"/>
    <mergeCell ref="Q27:S27"/>
    <mergeCell ref="B26:D26"/>
    <mergeCell ref="G26:I26"/>
    <mergeCell ref="B27:D27"/>
    <mergeCell ref="G27:I27"/>
    <mergeCell ref="L27:N27"/>
    <mergeCell ref="L28:N28"/>
    <mergeCell ref="Q20:S20"/>
    <mergeCell ref="B25:D25"/>
    <mergeCell ref="B22:D22"/>
    <mergeCell ref="B23:D23"/>
    <mergeCell ref="B24:D24"/>
    <mergeCell ref="B21:D21"/>
    <mergeCell ref="G21:I21"/>
    <mergeCell ref="L21:N21"/>
    <mergeCell ref="Q21:S21"/>
    <mergeCell ref="B20:D20"/>
    <mergeCell ref="Q25:S25"/>
    <mergeCell ref="G25:I25"/>
    <mergeCell ref="L22:N22"/>
    <mergeCell ref="G23:I23"/>
    <mergeCell ref="G24:I24"/>
    <mergeCell ref="L24:N24"/>
    <mergeCell ref="Q22:S22"/>
    <mergeCell ref="G22:I22"/>
    <mergeCell ref="L23:N23"/>
    <mergeCell ref="Q23:S23"/>
    <mergeCell ref="Q24:S24"/>
    <mergeCell ref="G20:I20"/>
    <mergeCell ref="L20:N20"/>
    <mergeCell ref="L25:N25"/>
    <mergeCell ref="P1:S1"/>
    <mergeCell ref="A17:D17"/>
    <mergeCell ref="F17:I17"/>
    <mergeCell ref="K17:N17"/>
    <mergeCell ref="P17:S17"/>
    <mergeCell ref="A1:D1"/>
    <mergeCell ref="F1:I1"/>
    <mergeCell ref="K1:N1"/>
    <mergeCell ref="Q18:S18"/>
    <mergeCell ref="G19:I19"/>
    <mergeCell ref="Q19:S19"/>
    <mergeCell ref="B19:D19"/>
    <mergeCell ref="L19:N19"/>
    <mergeCell ref="B18:D18"/>
    <mergeCell ref="G18:I18"/>
    <mergeCell ref="L18:N18"/>
    <mergeCell ref="U1:X1"/>
    <mergeCell ref="U17:X17"/>
    <mergeCell ref="V18:X18"/>
    <mergeCell ref="V19:X19"/>
    <mergeCell ref="V20:X20"/>
    <mergeCell ref="V21:X21"/>
    <mergeCell ref="V22:X22"/>
    <mergeCell ref="V23:X23"/>
    <mergeCell ref="Q29:S29"/>
    <mergeCell ref="V24:X24"/>
    <mergeCell ref="V25:X25"/>
    <mergeCell ref="V26:X26"/>
    <mergeCell ref="V27:X27"/>
    <mergeCell ref="V28:X28"/>
    <mergeCell ref="Q28:S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6"/>
  <sheetViews>
    <sheetView topLeftCell="A7" workbookViewId="0">
      <selection activeCell="B36" sqref="B36"/>
    </sheetView>
  </sheetViews>
  <sheetFormatPr defaultRowHeight="15" x14ac:dyDescent="0.25"/>
  <cols>
    <col min="1" max="1" width="12" bestFit="1" customWidth="1"/>
    <col min="2" max="3" width="12.5703125" bestFit="1" customWidth="1"/>
    <col min="4" max="4" width="18.140625" style="3" customWidth="1"/>
    <col min="5" max="5" width="9.42578125" customWidth="1"/>
    <col min="6" max="6" width="10.85546875" bestFit="1" customWidth="1"/>
    <col min="7" max="7" width="11.5703125" bestFit="1" customWidth="1"/>
    <col min="8" max="8" width="12" customWidth="1"/>
    <col min="9" max="9" width="18" style="3" customWidth="1"/>
    <col min="10" max="10" width="8.5703125" customWidth="1"/>
    <col min="11" max="11" width="10.85546875" bestFit="1" customWidth="1"/>
    <col min="12" max="12" width="11.5703125" bestFit="1" customWidth="1"/>
    <col min="13" max="13" width="12.5703125" customWidth="1"/>
    <col min="14" max="14" width="13.28515625" style="3" customWidth="1"/>
    <col min="15" max="15" width="9.140625" customWidth="1"/>
    <col min="16" max="16" width="10.85546875" bestFit="1" customWidth="1"/>
    <col min="17" max="18" width="12.5703125" bestFit="1" customWidth="1"/>
    <col min="19" max="19" width="12.85546875" style="3" customWidth="1"/>
  </cols>
  <sheetData>
    <row r="1" spans="1:22" ht="28.5" x14ac:dyDescent="0.45">
      <c r="A1" s="35" t="s">
        <v>13</v>
      </c>
      <c r="B1" s="36"/>
      <c r="C1" s="36"/>
      <c r="D1" s="36"/>
      <c r="F1" s="37" t="s">
        <v>16</v>
      </c>
      <c r="G1" s="38"/>
      <c r="H1" s="38"/>
      <c r="I1" s="38"/>
      <c r="K1" s="39" t="s">
        <v>17</v>
      </c>
      <c r="L1" s="40"/>
      <c r="M1" s="40"/>
      <c r="N1" s="40"/>
      <c r="P1" s="41" t="s">
        <v>18</v>
      </c>
      <c r="Q1" s="42"/>
      <c r="R1" s="42"/>
      <c r="S1" s="42"/>
    </row>
    <row r="2" spans="1:22" ht="45" customHeight="1" x14ac:dyDescent="0.25">
      <c r="A2" s="2" t="s">
        <v>0</v>
      </c>
      <c r="B2" s="4" t="s">
        <v>14</v>
      </c>
      <c r="C2" s="4" t="s">
        <v>15</v>
      </c>
      <c r="D2" s="4" t="s">
        <v>19</v>
      </c>
      <c r="F2" s="2" t="s">
        <v>0</v>
      </c>
      <c r="G2" s="4" t="s">
        <v>14</v>
      </c>
      <c r="H2" s="4" t="s">
        <v>15</v>
      </c>
      <c r="I2" s="4" t="s">
        <v>19</v>
      </c>
      <c r="K2" s="2" t="s">
        <v>0</v>
      </c>
      <c r="L2" s="4" t="s">
        <v>14</v>
      </c>
      <c r="M2" s="4" t="s">
        <v>15</v>
      </c>
      <c r="N2" s="4" t="s">
        <v>19</v>
      </c>
      <c r="P2" s="2" t="s">
        <v>0</v>
      </c>
      <c r="Q2" s="4" t="s">
        <v>14</v>
      </c>
      <c r="R2" s="4" t="s">
        <v>15</v>
      </c>
      <c r="S2" s="4" t="s">
        <v>19</v>
      </c>
    </row>
    <row r="3" spans="1:22" x14ac:dyDescent="0.25">
      <c r="A3" s="3" t="s">
        <v>1</v>
      </c>
      <c r="B3" s="5">
        <v>23352.09</v>
      </c>
      <c r="C3" s="5">
        <v>23023.43</v>
      </c>
      <c r="D3" s="6">
        <f>B3-C3</f>
        <v>328.65999999999985</v>
      </c>
      <c r="F3" s="3" t="s">
        <v>1</v>
      </c>
      <c r="G3" s="5">
        <v>27403.1</v>
      </c>
      <c r="H3" s="5">
        <v>13764.79</v>
      </c>
      <c r="I3" s="6">
        <f>G3-H3</f>
        <v>13638.309999999998</v>
      </c>
      <c r="K3" s="3" t="s">
        <v>1</v>
      </c>
      <c r="L3" s="5">
        <v>4156.1000000000004</v>
      </c>
      <c r="M3" s="5">
        <v>3618.38</v>
      </c>
      <c r="N3" s="6">
        <f>L3-M3</f>
        <v>537.72000000000025</v>
      </c>
      <c r="P3" s="3" t="s">
        <v>1</v>
      </c>
      <c r="Q3" s="5">
        <v>86163.04</v>
      </c>
      <c r="R3" s="5">
        <v>66731.88</v>
      </c>
      <c r="S3" s="6">
        <f>Q3-R3</f>
        <v>19431.159999999989</v>
      </c>
    </row>
    <row r="4" spans="1:22" x14ac:dyDescent="0.25">
      <c r="A4" s="3" t="s">
        <v>2</v>
      </c>
      <c r="B4" s="5">
        <v>22540.67</v>
      </c>
      <c r="C4" s="5">
        <v>17123.43</v>
      </c>
      <c r="D4" s="6">
        <f t="shared" ref="D4:D14" si="0">B4-C4</f>
        <v>5417.239999999998</v>
      </c>
      <c r="F4" s="3" t="s">
        <v>2</v>
      </c>
      <c r="G4" s="5">
        <v>1053.23</v>
      </c>
      <c r="H4" s="5">
        <v>9895.74</v>
      </c>
      <c r="I4" s="7">
        <f t="shared" ref="I4:I14" si="1">G4-H4</f>
        <v>-8842.51</v>
      </c>
      <c r="K4" s="3" t="s">
        <v>2</v>
      </c>
      <c r="L4" s="5">
        <v>3260.79</v>
      </c>
      <c r="M4" s="5">
        <v>3069.99</v>
      </c>
      <c r="N4" s="6">
        <f t="shared" ref="N4:N14" si="2">L4-M4</f>
        <v>190.80000000000018</v>
      </c>
      <c r="P4" s="3" t="s">
        <v>2</v>
      </c>
      <c r="Q4" s="5">
        <v>94532.14</v>
      </c>
      <c r="R4" s="5">
        <v>58534.97</v>
      </c>
      <c r="S4" s="6">
        <f t="shared" ref="S4:S14" si="3">Q4-R4</f>
        <v>35997.17</v>
      </c>
    </row>
    <row r="5" spans="1:22" x14ac:dyDescent="0.25">
      <c r="A5" s="3" t="s">
        <v>3</v>
      </c>
      <c r="B5" s="5">
        <v>26757.64</v>
      </c>
      <c r="C5" s="5">
        <v>19559.310000000001</v>
      </c>
      <c r="D5" s="6">
        <f t="shared" si="0"/>
        <v>7198.3299999999981</v>
      </c>
      <c r="F5" s="3" t="s">
        <v>3</v>
      </c>
      <c r="G5" s="5">
        <v>7276.53</v>
      </c>
      <c r="H5" s="5">
        <v>10802.75</v>
      </c>
      <c r="I5" s="7">
        <f t="shared" si="1"/>
        <v>-3526.2200000000003</v>
      </c>
      <c r="K5" s="3" t="s">
        <v>3</v>
      </c>
      <c r="L5" s="5">
        <v>3375.21</v>
      </c>
      <c r="M5" s="5">
        <v>3744.28</v>
      </c>
      <c r="N5" s="7">
        <f t="shared" si="2"/>
        <v>-369.07000000000016</v>
      </c>
      <c r="P5" s="3" t="s">
        <v>3</v>
      </c>
      <c r="Q5" s="5">
        <v>96726.49</v>
      </c>
      <c r="R5" s="5">
        <v>63200.35</v>
      </c>
      <c r="S5" s="6">
        <f t="shared" si="3"/>
        <v>33526.140000000007</v>
      </c>
    </row>
    <row r="6" spans="1:22" x14ac:dyDescent="0.25">
      <c r="A6" s="3" t="s">
        <v>4</v>
      </c>
      <c r="B6" s="5">
        <v>30459.17</v>
      </c>
      <c r="C6" s="5">
        <v>20684.91</v>
      </c>
      <c r="D6" s="6">
        <f t="shared" si="0"/>
        <v>9774.2599999999984</v>
      </c>
      <c r="F6" s="3" t="s">
        <v>4</v>
      </c>
      <c r="G6" s="5">
        <v>4944.84</v>
      </c>
      <c r="H6" s="5">
        <v>7593.48</v>
      </c>
      <c r="I6" s="7">
        <f t="shared" si="1"/>
        <v>-2648.6399999999994</v>
      </c>
      <c r="K6" s="3" t="s">
        <v>4</v>
      </c>
      <c r="L6" s="5">
        <v>5436.72</v>
      </c>
      <c r="M6" s="5">
        <v>3508.55</v>
      </c>
      <c r="N6" s="6">
        <f t="shared" si="2"/>
        <v>1928.17</v>
      </c>
      <c r="P6" s="3" t="s">
        <v>4</v>
      </c>
      <c r="Q6" s="5">
        <v>68275.45</v>
      </c>
      <c r="R6" s="5">
        <v>45648.97</v>
      </c>
      <c r="S6" s="6">
        <f t="shared" si="3"/>
        <v>22626.479999999996</v>
      </c>
    </row>
    <row r="7" spans="1:22" x14ac:dyDescent="0.25">
      <c r="A7" s="3" t="s">
        <v>5</v>
      </c>
      <c r="B7" s="5">
        <v>20911.89</v>
      </c>
      <c r="C7" s="5">
        <v>21370.67</v>
      </c>
      <c r="D7" s="7">
        <f t="shared" si="0"/>
        <v>-458.77999999999884</v>
      </c>
      <c r="F7" s="3" t="s">
        <v>5</v>
      </c>
      <c r="G7" s="5">
        <v>10344.219999999999</v>
      </c>
      <c r="H7" s="5">
        <v>10369.950000000001</v>
      </c>
      <c r="I7" s="7">
        <f t="shared" si="1"/>
        <v>-25.730000000001382</v>
      </c>
      <c r="K7" s="3" t="s">
        <v>5</v>
      </c>
      <c r="L7" s="5">
        <v>3350.47</v>
      </c>
      <c r="M7" s="5">
        <v>3935.44</v>
      </c>
      <c r="N7" s="7">
        <f t="shared" si="2"/>
        <v>-584.97000000000025</v>
      </c>
      <c r="P7" s="3" t="s">
        <v>5</v>
      </c>
      <c r="Q7" s="5">
        <v>66272.789999999994</v>
      </c>
      <c r="R7" s="5">
        <v>63218.46</v>
      </c>
      <c r="S7" s="6">
        <f t="shared" si="3"/>
        <v>3054.3299999999945</v>
      </c>
    </row>
    <row r="8" spans="1:22" x14ac:dyDescent="0.25">
      <c r="A8" s="3" t="s">
        <v>6</v>
      </c>
      <c r="B8" s="5">
        <v>24436.94</v>
      </c>
      <c r="C8" s="5">
        <v>24459.16</v>
      </c>
      <c r="D8" s="7">
        <f t="shared" si="0"/>
        <v>-22.220000000001164</v>
      </c>
      <c r="F8" s="3" t="s">
        <v>6</v>
      </c>
      <c r="G8" s="5">
        <v>1512.65</v>
      </c>
      <c r="H8" s="5">
        <v>3322.9</v>
      </c>
      <c r="I8" s="7">
        <f t="shared" si="1"/>
        <v>-1810.25</v>
      </c>
      <c r="K8" s="3" t="s">
        <v>6</v>
      </c>
      <c r="L8" s="5">
        <v>1727.45</v>
      </c>
      <c r="M8" s="5">
        <v>1038.1400000000001</v>
      </c>
      <c r="N8" s="6">
        <f t="shared" si="2"/>
        <v>689.31</v>
      </c>
      <c r="P8" s="3" t="s">
        <v>6</v>
      </c>
      <c r="Q8" s="5">
        <v>67330.8</v>
      </c>
      <c r="R8" s="5">
        <v>58045.5</v>
      </c>
      <c r="S8" s="6">
        <f t="shared" si="3"/>
        <v>9285.3000000000029</v>
      </c>
    </row>
    <row r="9" spans="1:22" x14ac:dyDescent="0.25">
      <c r="A9" s="3" t="s">
        <v>7</v>
      </c>
      <c r="B9" s="5">
        <v>36587.81</v>
      </c>
      <c r="C9" s="5">
        <v>14435.74</v>
      </c>
      <c r="D9" s="6">
        <f t="shared" si="0"/>
        <v>22152.07</v>
      </c>
      <c r="F9" s="3" t="s">
        <v>7</v>
      </c>
      <c r="G9" s="5">
        <v>942.8</v>
      </c>
      <c r="H9" s="5">
        <v>9089.0499999999993</v>
      </c>
      <c r="I9" s="7">
        <f t="shared" si="1"/>
        <v>-8146.2499999999991</v>
      </c>
      <c r="K9" s="3" t="s">
        <v>7</v>
      </c>
      <c r="L9" s="5">
        <v>3417.03</v>
      </c>
      <c r="M9" s="5">
        <v>1939.11</v>
      </c>
      <c r="N9" s="6">
        <f t="shared" si="2"/>
        <v>1477.9200000000003</v>
      </c>
      <c r="P9" s="3" t="s">
        <v>7</v>
      </c>
      <c r="Q9" s="5">
        <v>60076.639999999999</v>
      </c>
      <c r="R9" s="5">
        <v>58660.59</v>
      </c>
      <c r="S9" s="6">
        <f t="shared" si="3"/>
        <v>1416.0500000000029</v>
      </c>
    </row>
    <row r="10" spans="1:22" x14ac:dyDescent="0.25">
      <c r="A10" s="3" t="s">
        <v>8</v>
      </c>
      <c r="B10" s="5">
        <v>14866.48</v>
      </c>
      <c r="C10" s="5">
        <v>20626.72</v>
      </c>
      <c r="D10" s="7">
        <f t="shared" si="0"/>
        <v>-5760.2400000000016</v>
      </c>
      <c r="F10" s="3" t="s">
        <v>8</v>
      </c>
      <c r="G10" s="5">
        <v>2246.6799999999998</v>
      </c>
      <c r="H10" s="5">
        <v>6527.61</v>
      </c>
      <c r="I10" s="7">
        <f t="shared" si="1"/>
        <v>-4280.93</v>
      </c>
      <c r="K10" s="3" t="s">
        <v>8</v>
      </c>
      <c r="L10" s="5">
        <v>1610.88</v>
      </c>
      <c r="M10" s="5">
        <v>1793.98</v>
      </c>
      <c r="N10" s="7">
        <f t="shared" si="2"/>
        <v>-183.09999999999991</v>
      </c>
      <c r="P10" s="3" t="s">
        <v>8</v>
      </c>
      <c r="Q10" s="5">
        <v>63989.52</v>
      </c>
      <c r="R10" s="5">
        <v>62067.43</v>
      </c>
      <c r="S10" s="6">
        <f t="shared" si="3"/>
        <v>1922.0899999999965</v>
      </c>
    </row>
    <row r="11" spans="1:22" x14ac:dyDescent="0.25">
      <c r="A11" s="3" t="s">
        <v>9</v>
      </c>
      <c r="B11" s="5">
        <v>17989.62</v>
      </c>
      <c r="C11" s="5">
        <v>18060.34</v>
      </c>
      <c r="D11" s="7">
        <f t="shared" si="0"/>
        <v>-70.720000000001164</v>
      </c>
      <c r="F11" s="3" t="s">
        <v>9</v>
      </c>
      <c r="G11" s="5">
        <v>94.36</v>
      </c>
      <c r="H11" s="5">
        <v>7057.88</v>
      </c>
      <c r="I11" s="7">
        <f t="shared" si="1"/>
        <v>-6963.52</v>
      </c>
      <c r="K11" s="3" t="s">
        <v>9</v>
      </c>
      <c r="L11" s="5">
        <v>2250.94</v>
      </c>
      <c r="M11" s="5">
        <v>1876.36</v>
      </c>
      <c r="N11" s="6">
        <f t="shared" si="2"/>
        <v>374.58000000000015</v>
      </c>
      <c r="P11" s="3" t="s">
        <v>9</v>
      </c>
      <c r="Q11" s="5">
        <v>71192.89</v>
      </c>
      <c r="R11" s="5">
        <v>58528.959999999999</v>
      </c>
      <c r="S11" s="6">
        <f t="shared" si="3"/>
        <v>12663.93</v>
      </c>
    </row>
    <row r="12" spans="1:22" x14ac:dyDescent="0.25">
      <c r="A12" s="3" t="s">
        <v>10</v>
      </c>
      <c r="B12" s="5">
        <v>22255.7</v>
      </c>
      <c r="C12" s="5">
        <v>27716.68</v>
      </c>
      <c r="D12" s="7">
        <f t="shared" si="0"/>
        <v>-5460.98</v>
      </c>
      <c r="F12" s="3" t="s">
        <v>10</v>
      </c>
      <c r="G12" s="5">
        <v>5218.18</v>
      </c>
      <c r="H12" s="5">
        <v>6739.88</v>
      </c>
      <c r="I12" s="7">
        <f t="shared" si="1"/>
        <v>-1521.6999999999998</v>
      </c>
      <c r="K12" s="3" t="s">
        <v>10</v>
      </c>
      <c r="L12" s="5">
        <v>1094.98</v>
      </c>
      <c r="M12" s="5">
        <v>1879.88</v>
      </c>
      <c r="N12" s="7">
        <f t="shared" si="2"/>
        <v>-784.90000000000009</v>
      </c>
      <c r="P12" s="3" t="s">
        <v>10</v>
      </c>
      <c r="Q12" s="5">
        <v>81663.360000000001</v>
      </c>
      <c r="R12" s="5">
        <v>61285.58</v>
      </c>
      <c r="S12" s="6">
        <f t="shared" si="3"/>
        <v>20377.78</v>
      </c>
    </row>
    <row r="13" spans="1:22" x14ac:dyDescent="0.25">
      <c r="A13" s="3" t="s">
        <v>11</v>
      </c>
      <c r="B13" s="5">
        <v>19806.810000000001</v>
      </c>
      <c r="C13" s="5">
        <v>27653.56</v>
      </c>
      <c r="D13" s="7">
        <f t="shared" si="0"/>
        <v>-7846.75</v>
      </c>
      <c r="F13" s="3" t="s">
        <v>11</v>
      </c>
      <c r="G13" s="5">
        <v>7147.71</v>
      </c>
      <c r="H13" s="5">
        <v>8728.06</v>
      </c>
      <c r="I13" s="7">
        <f t="shared" si="1"/>
        <v>-1580.3499999999995</v>
      </c>
      <c r="K13" s="3" t="s">
        <v>11</v>
      </c>
      <c r="L13" s="5">
        <v>1489.35</v>
      </c>
      <c r="M13" s="5">
        <v>1815.63</v>
      </c>
      <c r="N13" s="7">
        <f t="shared" si="2"/>
        <v>-326.2800000000002</v>
      </c>
      <c r="P13" s="3" t="s">
        <v>11</v>
      </c>
      <c r="Q13" s="5">
        <v>72409.59</v>
      </c>
      <c r="R13" s="5">
        <v>58718.31</v>
      </c>
      <c r="S13" s="6">
        <f t="shared" si="3"/>
        <v>13691.279999999999</v>
      </c>
    </row>
    <row r="14" spans="1:22" ht="17.25" x14ac:dyDescent="0.4">
      <c r="A14" s="3" t="s">
        <v>12</v>
      </c>
      <c r="B14" s="8">
        <v>17424.259999999998</v>
      </c>
      <c r="C14" s="8">
        <v>39540.870000000003</v>
      </c>
      <c r="D14" s="13">
        <f t="shared" si="0"/>
        <v>-22116.610000000004</v>
      </c>
      <c r="F14" s="3" t="s">
        <v>12</v>
      </c>
      <c r="G14" s="8">
        <v>0</v>
      </c>
      <c r="H14" s="8">
        <v>4540.8500000000004</v>
      </c>
      <c r="I14" s="13">
        <f t="shared" si="1"/>
        <v>-4540.8500000000004</v>
      </c>
      <c r="K14" s="3" t="s">
        <v>12</v>
      </c>
      <c r="L14" s="8">
        <v>0</v>
      </c>
      <c r="M14" s="8">
        <v>2252.88</v>
      </c>
      <c r="N14" s="13">
        <f t="shared" si="2"/>
        <v>-2252.88</v>
      </c>
      <c r="P14" s="3" t="s">
        <v>12</v>
      </c>
      <c r="Q14" s="8">
        <v>59864.37</v>
      </c>
      <c r="R14" s="8">
        <v>66339.11</v>
      </c>
      <c r="S14" s="13">
        <f t="shared" si="3"/>
        <v>-6474.739999999998</v>
      </c>
    </row>
    <row r="15" spans="1:22" x14ac:dyDescent="0.25">
      <c r="B15" s="9">
        <f>SUM(B3:B14)</f>
        <v>277389.08</v>
      </c>
      <c r="C15" s="9">
        <f>SUM(C3:C14)</f>
        <v>274254.82</v>
      </c>
      <c r="D15" s="10">
        <f>SUM(D3:D14)</f>
        <v>3134.2599999999911</v>
      </c>
      <c r="G15" s="9">
        <f>SUM(G3:G14)</f>
        <v>68184.3</v>
      </c>
      <c r="H15" s="9">
        <f>SUM(H3:H14)</f>
        <v>98432.94</v>
      </c>
      <c r="I15" s="11">
        <f>SUM(I3:I14)</f>
        <v>-30248.640000000007</v>
      </c>
      <c r="L15" s="9">
        <f>SUM(L3:L14)</f>
        <v>31169.919999999998</v>
      </c>
      <c r="M15" s="9">
        <f>SUM(M3:M14)</f>
        <v>30472.620000000003</v>
      </c>
      <c r="N15" s="10">
        <f>SUM(N3:N14)</f>
        <v>697.30000000000018</v>
      </c>
      <c r="Q15" s="9">
        <f>SUM(Q3:Q14)</f>
        <v>888497.08</v>
      </c>
      <c r="R15" s="9">
        <f>SUM(R3:R14)</f>
        <v>720980.11</v>
      </c>
      <c r="S15" s="10">
        <f>SUM(S3:S14)</f>
        <v>167516.97</v>
      </c>
    </row>
    <row r="16" spans="1:22" x14ac:dyDescent="0.25">
      <c r="V16" s="12"/>
    </row>
    <row r="17" spans="1:19" ht="23.25" x14ac:dyDescent="0.35">
      <c r="A17" s="31" t="s">
        <v>20</v>
      </c>
      <c r="B17" s="32"/>
      <c r="C17" s="32"/>
      <c r="D17" s="32"/>
      <c r="F17" s="31" t="s">
        <v>20</v>
      </c>
      <c r="G17" s="32"/>
      <c r="H17" s="32"/>
      <c r="I17" s="32"/>
      <c r="K17" s="31" t="s">
        <v>20</v>
      </c>
      <c r="L17" s="32"/>
      <c r="M17" s="32"/>
      <c r="N17" s="32"/>
      <c r="P17" s="31" t="s">
        <v>20</v>
      </c>
      <c r="Q17" s="32"/>
      <c r="R17" s="32"/>
      <c r="S17" s="32"/>
    </row>
    <row r="18" spans="1:19" x14ac:dyDescent="0.25">
      <c r="A18" s="3" t="s">
        <v>1</v>
      </c>
      <c r="B18" s="3" t="s">
        <v>21</v>
      </c>
      <c r="F18" s="3" t="s">
        <v>1</v>
      </c>
      <c r="G18" s="3" t="s">
        <v>21</v>
      </c>
      <c r="K18" s="3" t="s">
        <v>1</v>
      </c>
      <c r="L18" s="3" t="s">
        <v>21</v>
      </c>
      <c r="P18" s="3" t="s">
        <v>1</v>
      </c>
      <c r="Q18" s="3" t="s">
        <v>21</v>
      </c>
    </row>
    <row r="19" spans="1:19" ht="31.5" customHeight="1" x14ac:dyDescent="0.25">
      <c r="A19" s="3" t="s">
        <v>2</v>
      </c>
      <c r="B19" s="3" t="s">
        <v>21</v>
      </c>
      <c r="F19" s="3" t="s">
        <v>2</v>
      </c>
      <c r="G19" s="33" t="s">
        <v>33</v>
      </c>
      <c r="H19" s="33"/>
      <c r="I19" s="33"/>
      <c r="K19" s="3" t="s">
        <v>2</v>
      </c>
      <c r="L19" s="3" t="s">
        <v>21</v>
      </c>
      <c r="P19" s="3" t="s">
        <v>2</v>
      </c>
      <c r="Q19" s="3" t="s">
        <v>21</v>
      </c>
    </row>
    <row r="20" spans="1:19" ht="48" customHeight="1" x14ac:dyDescent="0.25">
      <c r="A20" s="3" t="s">
        <v>3</v>
      </c>
      <c r="B20" s="3" t="s">
        <v>21</v>
      </c>
      <c r="F20" s="3" t="s">
        <v>3</v>
      </c>
      <c r="G20" s="33" t="s">
        <v>22</v>
      </c>
      <c r="H20" s="33"/>
      <c r="I20" s="33"/>
      <c r="K20" s="3" t="s">
        <v>3</v>
      </c>
      <c r="L20" s="32" t="s">
        <v>23</v>
      </c>
      <c r="M20" s="32"/>
      <c r="N20" s="32"/>
      <c r="P20" s="3" t="s">
        <v>3</v>
      </c>
      <c r="Q20" s="3" t="s">
        <v>21</v>
      </c>
    </row>
    <row r="21" spans="1:19" x14ac:dyDescent="0.25">
      <c r="A21" s="3" t="s">
        <v>4</v>
      </c>
      <c r="B21" s="3" t="s">
        <v>21</v>
      </c>
      <c r="F21" s="3" t="s">
        <v>4</v>
      </c>
      <c r="G21" t="s">
        <v>25</v>
      </c>
      <c r="K21" s="3" t="s">
        <v>4</v>
      </c>
      <c r="L21" t="s">
        <v>21</v>
      </c>
      <c r="P21" s="3" t="s">
        <v>4</v>
      </c>
      <c r="Q21" s="3" t="s">
        <v>21</v>
      </c>
    </row>
    <row r="22" spans="1:19" ht="46.5" customHeight="1" x14ac:dyDescent="0.25">
      <c r="A22" s="3" t="s">
        <v>5</v>
      </c>
      <c r="B22" s="26" t="s">
        <v>26</v>
      </c>
      <c r="C22" s="33"/>
      <c r="D22" s="33"/>
      <c r="F22" s="3" t="s">
        <v>5</v>
      </c>
      <c r="G22" t="s">
        <v>24</v>
      </c>
      <c r="K22" s="3" t="s">
        <v>5</v>
      </c>
      <c r="L22" s="33" t="s">
        <v>27</v>
      </c>
      <c r="M22" s="33"/>
      <c r="N22" s="33"/>
      <c r="P22" s="3" t="s">
        <v>5</v>
      </c>
      <c r="Q22" s="3" t="s">
        <v>21</v>
      </c>
    </row>
    <row r="23" spans="1:19" x14ac:dyDescent="0.25">
      <c r="A23" s="3" t="s">
        <v>6</v>
      </c>
      <c r="B23" s="45" t="s">
        <v>28</v>
      </c>
      <c r="C23" s="32"/>
      <c r="D23" s="32"/>
      <c r="F23" s="3" t="s">
        <v>6</v>
      </c>
      <c r="G23" s="32" t="s">
        <v>29</v>
      </c>
      <c r="H23" s="32"/>
      <c r="I23" s="32"/>
      <c r="K23" s="3" t="s">
        <v>6</v>
      </c>
      <c r="L23" s="3" t="s">
        <v>21</v>
      </c>
      <c r="P23" s="3" t="s">
        <v>6</v>
      </c>
      <c r="Q23" s="3" t="s">
        <v>21</v>
      </c>
    </row>
    <row r="24" spans="1:19" x14ac:dyDescent="0.25">
      <c r="A24" s="3" t="s">
        <v>7</v>
      </c>
      <c r="B24" s="3" t="s">
        <v>21</v>
      </c>
      <c r="F24" s="3" t="s">
        <v>7</v>
      </c>
      <c r="G24" s="32" t="s">
        <v>29</v>
      </c>
      <c r="H24" s="32"/>
      <c r="I24" s="32"/>
      <c r="K24" s="3" t="s">
        <v>7</v>
      </c>
      <c r="L24" s="3" t="s">
        <v>21</v>
      </c>
      <c r="P24" s="3" t="s">
        <v>7</v>
      </c>
      <c r="Q24" s="3" t="s">
        <v>21</v>
      </c>
    </row>
    <row r="25" spans="1:19" x14ac:dyDescent="0.25">
      <c r="A25" s="3" t="s">
        <v>8</v>
      </c>
      <c r="B25" s="45" t="s">
        <v>31</v>
      </c>
      <c r="C25" s="32"/>
      <c r="D25" s="32"/>
      <c r="F25" s="3" t="s">
        <v>8</v>
      </c>
      <c r="G25" s="32" t="s">
        <v>29</v>
      </c>
      <c r="H25" s="32"/>
      <c r="I25" s="32"/>
      <c r="K25" s="3" t="s">
        <v>8</v>
      </c>
      <c r="L25" t="s">
        <v>30</v>
      </c>
      <c r="P25" s="3" t="s">
        <v>8</v>
      </c>
      <c r="Q25" s="3" t="s">
        <v>21</v>
      </c>
    </row>
    <row r="26" spans="1:19" x14ac:dyDescent="0.25">
      <c r="A26" s="3" t="s">
        <v>9</v>
      </c>
      <c r="B26" t="s">
        <v>28</v>
      </c>
      <c r="F26" s="3" t="s">
        <v>9</v>
      </c>
      <c r="G26" t="s">
        <v>32</v>
      </c>
      <c r="K26" s="3" t="s">
        <v>9</v>
      </c>
      <c r="L26" s="3" t="s">
        <v>21</v>
      </c>
      <c r="P26" s="3" t="s">
        <v>9</v>
      </c>
      <c r="Q26" s="3" t="s">
        <v>21</v>
      </c>
    </row>
    <row r="27" spans="1:19" x14ac:dyDescent="0.25">
      <c r="A27" s="3" t="s">
        <v>10</v>
      </c>
      <c r="B27" t="s">
        <v>35</v>
      </c>
      <c r="F27" s="3" t="s">
        <v>10</v>
      </c>
      <c r="G27" t="s">
        <v>36</v>
      </c>
      <c r="K27" s="3" t="s">
        <v>10</v>
      </c>
      <c r="L27" s="48" t="s">
        <v>34</v>
      </c>
      <c r="M27" s="48"/>
      <c r="N27" s="48"/>
      <c r="P27" s="3" t="s">
        <v>10</v>
      </c>
      <c r="Q27" s="3" t="s">
        <v>21</v>
      </c>
    </row>
    <row r="28" spans="1:19" x14ac:dyDescent="0.25">
      <c r="A28" s="3" t="s">
        <v>11</v>
      </c>
      <c r="B28" t="s">
        <v>35</v>
      </c>
      <c r="F28" s="3" t="s">
        <v>11</v>
      </c>
      <c r="G28" t="s">
        <v>36</v>
      </c>
      <c r="K28" s="3" t="s">
        <v>11</v>
      </c>
      <c r="L28" s="48" t="s">
        <v>34</v>
      </c>
      <c r="M28" s="48"/>
      <c r="N28" s="48"/>
      <c r="P28" s="3" t="s">
        <v>11</v>
      </c>
      <c r="Q28" s="3" t="s">
        <v>21</v>
      </c>
    </row>
    <row r="29" spans="1:19" x14ac:dyDescent="0.25">
      <c r="A29" s="3" t="s">
        <v>12</v>
      </c>
      <c r="B29" t="s">
        <v>37</v>
      </c>
      <c r="F29" s="3" t="s">
        <v>12</v>
      </c>
      <c r="G29" t="s">
        <v>37</v>
      </c>
      <c r="K29" s="3" t="s">
        <v>12</v>
      </c>
      <c r="L29" t="s">
        <v>37</v>
      </c>
      <c r="P29" s="3" t="s">
        <v>12</v>
      </c>
      <c r="Q29" t="s">
        <v>37</v>
      </c>
    </row>
    <row r="30" spans="1:19" x14ac:dyDescent="0.25">
      <c r="A30" s="3"/>
      <c r="B30" t="s">
        <v>38</v>
      </c>
      <c r="G30" t="s">
        <v>38</v>
      </c>
      <c r="L30" t="s">
        <v>38</v>
      </c>
      <c r="Q30" t="s">
        <v>38</v>
      </c>
    </row>
    <row r="31" spans="1:19" x14ac:dyDescent="0.25">
      <c r="B31" t="s">
        <v>39</v>
      </c>
      <c r="G31" t="s">
        <v>39</v>
      </c>
      <c r="L31" t="s">
        <v>39</v>
      </c>
      <c r="Q31" t="s">
        <v>39</v>
      </c>
    </row>
    <row r="32" spans="1:19" x14ac:dyDescent="0.25">
      <c r="B32" t="s">
        <v>40</v>
      </c>
      <c r="G32" t="s">
        <v>40</v>
      </c>
      <c r="L32" t="s">
        <v>40</v>
      </c>
      <c r="Q32" t="s">
        <v>40</v>
      </c>
    </row>
    <row r="33" spans="1:1" ht="23.25" x14ac:dyDescent="0.35">
      <c r="A33" s="1"/>
    </row>
    <row r="34" spans="1:1" x14ac:dyDescent="0.25">
      <c r="A34" s="2"/>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sheetData>
  <mergeCells count="20">
    <mergeCell ref="P1:S1"/>
    <mergeCell ref="A17:D17"/>
    <mergeCell ref="F17:I17"/>
    <mergeCell ref="K17:N17"/>
    <mergeCell ref="P17:S17"/>
    <mergeCell ref="L27:N27"/>
    <mergeCell ref="L28:N28"/>
    <mergeCell ref="A1:D1"/>
    <mergeCell ref="F1:I1"/>
    <mergeCell ref="K1:N1"/>
    <mergeCell ref="G25:I25"/>
    <mergeCell ref="B25:D25"/>
    <mergeCell ref="G20:I20"/>
    <mergeCell ref="L20:N20"/>
    <mergeCell ref="G19:I19"/>
    <mergeCell ref="G24:I24"/>
    <mergeCell ref="B23:D23"/>
    <mergeCell ref="G23:I23"/>
    <mergeCell ref="B22:D22"/>
    <mergeCell ref="L22:N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2022</vt:lpstr>
      <vt:lpstr>2021</vt:lpstr>
      <vt:lpstr>2020</vt:lpstr>
    </vt:vector>
  </TitlesOfParts>
  <Company>Advantus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Miranda Freeman</dc:creator>
  <cp:lastModifiedBy>Aspen Kelley</cp:lastModifiedBy>
  <dcterms:created xsi:type="dcterms:W3CDTF">2020-02-25T16:42:44Z</dcterms:created>
  <dcterms:modified xsi:type="dcterms:W3CDTF">2022-12-30T13:23:14Z</dcterms:modified>
</cp:coreProperties>
</file>